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heckCompatibility="1" defaultThemeVersion="124226"/>
  <xr:revisionPtr revIDLastSave="0" documentId="13_ncr:1_{03A950E3-D20E-4A00-A172-7B6721173BC6}" xr6:coauthVersionLast="47" xr6:coauthVersionMax="47" xr10:uidLastSave="{00000000-0000-0000-0000-000000000000}"/>
  <bookViews>
    <workbookView xWindow="-120" yWindow="-120" windowWidth="29040" windowHeight="15840" xr2:uid="{00000000-000D-0000-FFFF-FFFF00000000}"/>
  </bookViews>
  <sheets>
    <sheet name="aktueller Spieltag" sheetId="10" r:id="rId1"/>
  </sheets>
  <definedNames>
    <definedName name="_xlnm._FilterDatabase" localSheetId="0" hidden="1">'aktueller Spieltag'!$A$1:$U$369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96" i="10" l="1"/>
  <c r="T296" i="10"/>
  <c r="U295" i="10"/>
  <c r="T295" i="10"/>
  <c r="U294" i="10"/>
  <c r="T294" i="10"/>
  <c r="U293" i="10"/>
  <c r="T293" i="10"/>
  <c r="U292" i="10"/>
  <c r="T292" i="10"/>
  <c r="U291" i="10"/>
  <c r="T291" i="10"/>
  <c r="U290" i="10"/>
  <c r="T290" i="10"/>
  <c r="U289" i="10"/>
  <c r="T289" i="10"/>
  <c r="U288" i="10"/>
  <c r="T288" i="10"/>
  <c r="U287" i="10"/>
  <c r="T287" i="10"/>
  <c r="U286" i="10"/>
  <c r="T286" i="10"/>
  <c r="U285" i="10"/>
  <c r="T285" i="10"/>
  <c r="U284" i="10"/>
  <c r="T284" i="10"/>
  <c r="U283" i="10"/>
  <c r="T283" i="10"/>
  <c r="U282" i="10"/>
  <c r="T282" i="10"/>
  <c r="U281" i="10"/>
  <c r="T281" i="10"/>
  <c r="U265" i="10" l="1"/>
  <c r="T265" i="10"/>
  <c r="U264" i="10"/>
  <c r="T264" i="10"/>
  <c r="U263" i="10"/>
  <c r="T263" i="10"/>
  <c r="U262" i="10"/>
  <c r="T262" i="10"/>
  <c r="U261" i="10"/>
  <c r="T261" i="10"/>
  <c r="U260" i="10"/>
  <c r="T260" i="10"/>
  <c r="U259" i="10"/>
  <c r="T259" i="10"/>
  <c r="U258" i="10"/>
  <c r="T258" i="10"/>
  <c r="U257" i="10"/>
  <c r="T257" i="10"/>
  <c r="U256" i="10"/>
  <c r="T256" i="10"/>
  <c r="U255" i="10"/>
  <c r="T255" i="10"/>
  <c r="U254" i="10"/>
  <c r="T254" i="10"/>
  <c r="U253" i="10"/>
  <c r="T253" i="10"/>
  <c r="U252" i="10"/>
  <c r="T252" i="10"/>
  <c r="U251" i="10"/>
  <c r="T251" i="10"/>
  <c r="U250" i="10"/>
  <c r="T250" i="10"/>
  <c r="U235" i="10" l="1"/>
  <c r="T235" i="10"/>
  <c r="U234" i="10"/>
  <c r="T234" i="10"/>
  <c r="U233" i="10"/>
  <c r="T233" i="10"/>
  <c r="U232" i="10"/>
  <c r="T232" i="10"/>
  <c r="U231" i="10"/>
  <c r="T231" i="10"/>
  <c r="U230" i="10"/>
  <c r="T230" i="10"/>
  <c r="U229" i="10"/>
  <c r="T229" i="10"/>
  <c r="U228" i="10"/>
  <c r="T228" i="10"/>
  <c r="U227" i="10"/>
  <c r="T227" i="10"/>
  <c r="U226" i="10"/>
  <c r="T226" i="10"/>
  <c r="U225" i="10"/>
  <c r="T225" i="10"/>
  <c r="U224" i="10"/>
  <c r="T224" i="10"/>
  <c r="U223" i="10"/>
  <c r="T223" i="10"/>
  <c r="U222" i="10"/>
  <c r="T222" i="10"/>
  <c r="U221" i="10"/>
  <c r="T221" i="10"/>
  <c r="U220" i="10"/>
  <c r="T220" i="10"/>
  <c r="U219" i="10"/>
  <c r="T219" i="10"/>
  <c r="U205" i="10" l="1"/>
  <c r="T205" i="10"/>
  <c r="U204" i="10"/>
  <c r="T204" i="10"/>
  <c r="U203" i="10"/>
  <c r="T203" i="10"/>
  <c r="U202" i="10"/>
  <c r="T202" i="10"/>
  <c r="U201" i="10"/>
  <c r="T201" i="10"/>
  <c r="U200" i="10"/>
  <c r="T200" i="10"/>
  <c r="U199" i="10"/>
  <c r="T199" i="10"/>
  <c r="U198" i="10"/>
  <c r="T198" i="10"/>
  <c r="U197" i="10"/>
  <c r="T197" i="10"/>
  <c r="U196" i="10"/>
  <c r="T196" i="10"/>
  <c r="U195" i="10"/>
  <c r="T195" i="10"/>
  <c r="U194" i="10"/>
  <c r="T194" i="10"/>
  <c r="U193" i="10"/>
  <c r="T193" i="10"/>
  <c r="U192" i="10"/>
  <c r="T192" i="10"/>
  <c r="U191" i="10"/>
  <c r="T191" i="10"/>
  <c r="U190" i="10"/>
  <c r="T190" i="10"/>
  <c r="U189" i="10"/>
  <c r="T189" i="10"/>
  <c r="U146" i="10" l="1"/>
  <c r="T146" i="10"/>
  <c r="U145" i="10"/>
  <c r="T145" i="10"/>
  <c r="U144" i="10"/>
  <c r="T144" i="10"/>
  <c r="U143" i="10"/>
  <c r="T143" i="10"/>
  <c r="U142" i="10"/>
  <c r="T142" i="10"/>
  <c r="U141" i="10"/>
  <c r="T141" i="10"/>
  <c r="U140" i="10"/>
  <c r="T140" i="10"/>
  <c r="U139" i="10"/>
  <c r="T139" i="10"/>
  <c r="U138" i="10"/>
  <c r="T138" i="10"/>
  <c r="U137" i="10"/>
  <c r="T137" i="10"/>
  <c r="U136" i="10"/>
  <c r="T136" i="10"/>
  <c r="U135" i="10"/>
  <c r="T135" i="10"/>
  <c r="U134" i="10"/>
  <c r="T134" i="10"/>
  <c r="U133" i="10"/>
  <c r="T133" i="10"/>
  <c r="U132" i="10"/>
  <c r="T132" i="10"/>
  <c r="U131" i="10"/>
  <c r="T131" i="10"/>
  <c r="U130" i="10"/>
  <c r="T130" i="10"/>
  <c r="U114" i="10" l="1"/>
  <c r="T114" i="10"/>
  <c r="U113" i="10"/>
  <c r="T113" i="10"/>
  <c r="U112" i="10"/>
  <c r="T112" i="10"/>
  <c r="U111" i="10"/>
  <c r="T111" i="10"/>
  <c r="U110" i="10"/>
  <c r="T110" i="10"/>
  <c r="U109" i="10"/>
  <c r="T109" i="10"/>
  <c r="U108" i="10"/>
  <c r="T108" i="10"/>
  <c r="U107" i="10"/>
  <c r="T107" i="10"/>
  <c r="U106" i="10"/>
  <c r="T106" i="10"/>
  <c r="U105" i="10"/>
  <c r="T105" i="10"/>
  <c r="U104" i="10"/>
  <c r="T104" i="10"/>
  <c r="U103" i="10"/>
  <c r="T103" i="10"/>
  <c r="U102" i="10"/>
  <c r="T102" i="10"/>
  <c r="U101" i="10"/>
  <c r="T101" i="10"/>
  <c r="U100" i="10"/>
  <c r="T100" i="10"/>
  <c r="U99" i="10"/>
  <c r="T99" i="10"/>
  <c r="U98" i="10"/>
  <c r="T98" i="10"/>
  <c r="U97" i="10"/>
  <c r="T97" i="10"/>
  <c r="U80" i="10" l="1"/>
  <c r="T80" i="10"/>
  <c r="U79" i="10"/>
  <c r="T79" i="10"/>
  <c r="U78" i="10"/>
  <c r="T78" i="10"/>
  <c r="U77" i="10"/>
  <c r="T77" i="10"/>
  <c r="U76" i="10"/>
  <c r="T76" i="10"/>
  <c r="U75" i="10"/>
  <c r="T75" i="10"/>
  <c r="U74" i="10"/>
  <c r="T74" i="10"/>
  <c r="U73" i="10"/>
  <c r="T73" i="10"/>
  <c r="U72" i="10"/>
  <c r="T72" i="10"/>
  <c r="U71" i="10"/>
  <c r="T71" i="10"/>
  <c r="U70" i="10"/>
  <c r="T70" i="10"/>
  <c r="U69" i="10"/>
  <c r="T69" i="10"/>
  <c r="U68" i="10"/>
  <c r="T68" i="10"/>
  <c r="U67" i="10"/>
  <c r="T67" i="10"/>
  <c r="U66" i="10"/>
  <c r="T66" i="10"/>
  <c r="U65" i="10"/>
  <c r="T65" i="10"/>
  <c r="U64" i="10"/>
  <c r="T64" i="10"/>
  <c r="U50" i="10" l="1"/>
  <c r="T50" i="10"/>
  <c r="U49" i="10"/>
  <c r="T49" i="10"/>
  <c r="U48" i="10"/>
  <c r="T48" i="10"/>
  <c r="U47" i="10"/>
  <c r="T47" i="10"/>
  <c r="U46" i="10"/>
  <c r="T46" i="10"/>
  <c r="U45" i="10"/>
  <c r="T45" i="10"/>
  <c r="U44" i="10"/>
  <c r="T44" i="10"/>
  <c r="U43" i="10"/>
  <c r="T43" i="10"/>
  <c r="U42" i="10"/>
  <c r="T42" i="10"/>
  <c r="U41" i="10"/>
  <c r="T41" i="10"/>
  <c r="U40" i="10"/>
  <c r="T40" i="10"/>
  <c r="U39" i="10"/>
  <c r="T39" i="10"/>
  <c r="U38" i="10"/>
  <c r="T38" i="10"/>
  <c r="U37" i="10"/>
  <c r="T37" i="10"/>
  <c r="U36" i="10"/>
  <c r="T36" i="10"/>
  <c r="U35" i="10"/>
  <c r="T35" i="10"/>
  <c r="U34" i="10"/>
  <c r="T34" i="10"/>
  <c r="U33" i="10"/>
  <c r="T33" i="10"/>
  <c r="U21" i="10" l="1"/>
  <c r="T21" i="10"/>
  <c r="U20" i="10"/>
  <c r="T20" i="10"/>
  <c r="U19" i="10"/>
  <c r="T19" i="10"/>
  <c r="U18" i="10"/>
  <c r="T18" i="10"/>
  <c r="U17" i="10"/>
  <c r="T17" i="10"/>
  <c r="U16" i="10"/>
  <c r="T16" i="10"/>
  <c r="U15" i="10"/>
  <c r="T15" i="10"/>
  <c r="U14" i="10"/>
  <c r="T14" i="10"/>
  <c r="U13" i="10"/>
  <c r="T13" i="10"/>
  <c r="U12" i="10"/>
  <c r="T12" i="10"/>
  <c r="U11" i="10"/>
  <c r="T11" i="10"/>
  <c r="U10" i="10"/>
  <c r="T10" i="10"/>
  <c r="U9" i="10"/>
  <c r="T9" i="10"/>
  <c r="U8" i="10"/>
  <c r="T8" i="10"/>
  <c r="U7" i="10"/>
  <c r="T7" i="10"/>
  <c r="U6" i="10"/>
  <c r="T6" i="10"/>
  <c r="U5" i="10"/>
  <c r="T5" i="10"/>
  <c r="U4" i="10"/>
  <c r="T4" i="10"/>
  <c r="U359" i="10" l="1"/>
  <c r="T359" i="10"/>
  <c r="T358" i="10"/>
  <c r="U357" i="10"/>
  <c r="T357" i="10"/>
  <c r="U356" i="10"/>
  <c r="T356" i="10"/>
  <c r="U355" i="10"/>
  <c r="T355" i="10"/>
  <c r="U354" i="10"/>
  <c r="T354" i="10"/>
  <c r="U353" i="10"/>
  <c r="T353" i="10"/>
  <c r="U352" i="10"/>
  <c r="T352" i="10"/>
  <c r="U351" i="10"/>
  <c r="T351" i="10"/>
  <c r="U350" i="10"/>
  <c r="T350" i="10"/>
  <c r="U349" i="10"/>
  <c r="T349" i="10"/>
  <c r="U348" i="10"/>
  <c r="T348" i="10"/>
  <c r="U347" i="10"/>
  <c r="T347" i="10"/>
  <c r="U346" i="10"/>
  <c r="T346" i="10"/>
  <c r="U345" i="10"/>
  <c r="T345" i="10"/>
  <c r="U344" i="10"/>
  <c r="T344" i="10"/>
  <c r="U343" i="10"/>
  <c r="T343" i="10"/>
  <c r="T327" i="10" l="1"/>
  <c r="T326" i="10"/>
  <c r="T325" i="10"/>
  <c r="U324" i="10"/>
  <c r="T324" i="10"/>
  <c r="U323" i="10"/>
  <c r="T323" i="10"/>
  <c r="U322" i="10"/>
  <c r="T322" i="10"/>
  <c r="U321" i="10"/>
  <c r="T321" i="10"/>
  <c r="U320" i="10"/>
  <c r="T320" i="10"/>
  <c r="U319" i="10"/>
  <c r="T319" i="10"/>
  <c r="U318" i="10"/>
  <c r="T318" i="10"/>
  <c r="U317" i="10"/>
  <c r="T317" i="10"/>
  <c r="U316" i="10"/>
  <c r="T316" i="10"/>
  <c r="U315" i="10"/>
  <c r="T315" i="10"/>
  <c r="U314" i="10"/>
  <c r="T314" i="10"/>
  <c r="U313" i="10"/>
  <c r="T313" i="10"/>
  <c r="U312" i="10"/>
  <c r="T312" i="10"/>
  <c r="U311" i="10"/>
  <c r="T311" i="10"/>
  <c r="U395" i="10" l="1"/>
  <c r="T395" i="10"/>
  <c r="U394" i="10"/>
  <c r="T394" i="10"/>
  <c r="U393" i="10"/>
  <c r="T393" i="10"/>
  <c r="U392" i="10"/>
  <c r="T392" i="10"/>
  <c r="U391" i="10"/>
  <c r="T391" i="10"/>
  <c r="U390" i="10"/>
  <c r="T390" i="10"/>
  <c r="U389" i="10"/>
  <c r="T389" i="10"/>
  <c r="U388" i="10"/>
  <c r="T388" i="10"/>
  <c r="U387" i="10"/>
  <c r="T387" i="10"/>
  <c r="U386" i="10"/>
  <c r="T386" i="10"/>
  <c r="U385" i="10"/>
  <c r="T385" i="10"/>
  <c r="U384" i="10"/>
  <c r="T384" i="10"/>
  <c r="S22" i="10" l="1"/>
  <c r="Q22" i="10"/>
  <c r="P22" i="10"/>
  <c r="O22" i="10"/>
  <c r="N22" i="10"/>
  <c r="M22" i="10"/>
  <c r="U22" i="10"/>
  <c r="T22" i="10"/>
  <c r="S297" i="10" l="1"/>
  <c r="Q297" i="10"/>
  <c r="P297" i="10"/>
  <c r="O297" i="10"/>
  <c r="N297" i="10"/>
  <c r="M297" i="10"/>
  <c r="U297" i="10"/>
  <c r="T297" i="10"/>
  <c r="S236" i="10" l="1"/>
  <c r="Q236" i="10"/>
  <c r="P236" i="10"/>
  <c r="O236" i="10"/>
  <c r="N236" i="10"/>
  <c r="M236" i="10"/>
  <c r="U236" i="10"/>
  <c r="T236" i="10"/>
  <c r="S328" i="10" l="1"/>
  <c r="Q328" i="10"/>
  <c r="P328" i="10"/>
  <c r="O328" i="10"/>
  <c r="N328" i="10"/>
  <c r="M328" i="10"/>
  <c r="U328" i="10"/>
  <c r="T328" i="10"/>
  <c r="S147" i="10" l="1"/>
  <c r="Q147" i="10"/>
  <c r="P147" i="10"/>
  <c r="O147" i="10"/>
  <c r="N147" i="10"/>
  <c r="M147" i="10"/>
  <c r="U147" i="10"/>
  <c r="T147" i="10"/>
  <c r="S51" i="10" l="1"/>
  <c r="Q51" i="10"/>
  <c r="P51" i="10"/>
  <c r="O51" i="10"/>
  <c r="N51" i="10"/>
  <c r="M51" i="10"/>
  <c r="U51" i="10"/>
  <c r="T51" i="10"/>
  <c r="S396" i="10" l="1"/>
  <c r="Q396" i="10"/>
  <c r="P396" i="10"/>
  <c r="O396" i="10"/>
  <c r="N396" i="10"/>
  <c r="M396" i="10"/>
  <c r="T396" i="10" l="1"/>
  <c r="U396" i="10"/>
  <c r="S206" i="10" l="1"/>
  <c r="Q206" i="10"/>
  <c r="P206" i="10"/>
  <c r="O206" i="10"/>
  <c r="N206" i="10"/>
  <c r="M206" i="10"/>
  <c r="U206" i="10"/>
  <c r="T206" i="10"/>
  <c r="S115" i="10" l="1"/>
  <c r="Q115" i="10"/>
  <c r="P115" i="10"/>
  <c r="O115" i="10"/>
  <c r="N115" i="10"/>
  <c r="M115" i="10"/>
  <c r="U115" i="10"/>
  <c r="T115" i="10"/>
  <c r="S81" i="10" l="1"/>
  <c r="Q81" i="10"/>
  <c r="P81" i="10"/>
  <c r="O81" i="10"/>
  <c r="N81" i="10"/>
  <c r="M81" i="10"/>
  <c r="U81" i="10"/>
  <c r="T81" i="10"/>
  <c r="S360" i="10" l="1"/>
  <c r="Q360" i="10"/>
  <c r="P360" i="10"/>
  <c r="O360" i="10"/>
  <c r="N360" i="10"/>
  <c r="M360" i="10"/>
  <c r="U360" i="10"/>
  <c r="T360" i="10"/>
  <c r="S266" i="10" l="1"/>
  <c r="Q266" i="10"/>
  <c r="P266" i="10"/>
  <c r="O266" i="10"/>
  <c r="N266" i="10"/>
  <c r="M266" i="10"/>
  <c r="U266" i="10"/>
  <c r="T266" i="10"/>
</calcChain>
</file>

<file path=xl/sharedStrings.xml><?xml version="1.0" encoding="utf-8"?>
<sst xmlns="http://schemas.openxmlformats.org/spreadsheetml/2006/main" count="1720" uniqueCount="303">
  <si>
    <t>KL B Ffm Gruppe 1</t>
  </si>
  <si>
    <t>KL B Ffm Gruppe 2</t>
  </si>
  <si>
    <t>KOL Ffm</t>
  </si>
  <si>
    <t>Bundesliga</t>
  </si>
  <si>
    <t>KL A Ffm Gruppe 1</t>
  </si>
  <si>
    <t>KL A Ffm Gruppe 2</t>
  </si>
  <si>
    <t>FSV Frankfurt</t>
  </si>
  <si>
    <t>Spvgg. 03 Neu - Isenburg</t>
  </si>
  <si>
    <t>FC Heisenrath Goldstein</t>
  </si>
  <si>
    <t>Spvgg. 03 Fechenheim</t>
  </si>
  <si>
    <t>SC Weißblau Ffm</t>
  </si>
  <si>
    <t>MKSV Makedonija Ffm</t>
  </si>
  <si>
    <t>TuS Makkabi Ffm II</t>
  </si>
  <si>
    <t>SV Eritrea Ffm</t>
  </si>
  <si>
    <t>SV 1919 Niederursel</t>
  </si>
  <si>
    <t>-</t>
  </si>
  <si>
    <t>:</t>
  </si>
  <si>
    <t>FC 08 Homburg</t>
  </si>
  <si>
    <t>FC Astoria Walldorf</t>
  </si>
  <si>
    <t>TSV Steinbach Haiger</t>
  </si>
  <si>
    <t>Eintracht Waldmichelbach</t>
  </si>
  <si>
    <t>TS Ober-Roden</t>
  </si>
  <si>
    <t>FFV Sportfreunde 04 Ffm</t>
  </si>
  <si>
    <t>Germania Ober-Roden</t>
  </si>
  <si>
    <t>SG Bornheim / Grünweiß Ffm</t>
  </si>
  <si>
    <t>SKV Beienheim</t>
  </si>
  <si>
    <t>1. FC - TSG Königstein</t>
  </si>
  <si>
    <t>FC Neu - Anspach</t>
  </si>
  <si>
    <t>SC Dortelweil</t>
  </si>
  <si>
    <t>FSV Friedrichsdorf</t>
  </si>
  <si>
    <t>FG Seckbach 02</t>
  </si>
  <si>
    <t>Türk. SV Bad Nauheim</t>
  </si>
  <si>
    <t>FC Tempo Ffm</t>
  </si>
  <si>
    <t>SV Viktoria Preußen 07 Ffm</t>
  </si>
  <si>
    <t>FC Croatia Ffm</t>
  </si>
  <si>
    <t>Spvgg. 02 Griesheim</t>
  </si>
  <si>
    <t>SG Concordia Eschersheim</t>
  </si>
  <si>
    <t>FC Union Niederrad</t>
  </si>
  <si>
    <t>SV 07 Heddernheim</t>
  </si>
  <si>
    <t>FC Tempo Ffm II</t>
  </si>
  <si>
    <t>SG Harheim</t>
  </si>
  <si>
    <t>SG Concordia Eschersheim II</t>
  </si>
  <si>
    <t>1. FC Rödelheim 02</t>
  </si>
  <si>
    <t>SV 1920 Bonames</t>
  </si>
  <si>
    <t>FFC Victoria von 2012</t>
  </si>
  <si>
    <t>FG Seckbach 02 II</t>
  </si>
  <si>
    <t>FC Gudesding Ffm</t>
  </si>
  <si>
    <t>SG Bornheim/Grünweiß Ffm II</t>
  </si>
  <si>
    <t>DJK SW Griesheim II</t>
  </si>
  <si>
    <t>SG Harheim II</t>
  </si>
  <si>
    <t>VfR Bockenheim II</t>
  </si>
  <si>
    <t>FC Gudesding Ffm II</t>
  </si>
  <si>
    <t>TuS Nieder - Eschbach II</t>
  </si>
  <si>
    <t>FC Croatia Ffm II</t>
  </si>
  <si>
    <t>FC Germania 08 Ginnheim II</t>
  </si>
  <si>
    <t>SV Blau - Gelb Ffm II</t>
  </si>
  <si>
    <t>FC Kosova Ffm II</t>
  </si>
  <si>
    <t>SG 1928 Ffm</t>
  </si>
  <si>
    <t>TSG Frankfurter Berg II</t>
  </si>
  <si>
    <t>TSKV Türkgücü Ffm II</t>
  </si>
  <si>
    <t>FC Heisenrath Goldstein II</t>
  </si>
  <si>
    <t>SG 1928 Ffm II</t>
  </si>
  <si>
    <t>SV 1894 Sachsenhausen II</t>
  </si>
  <si>
    <t>FC Posavina Ffm II</t>
  </si>
  <si>
    <t>Spvgg. Kickers 1916 Ffm</t>
  </si>
  <si>
    <t>TSKV Türkgücü Ffm</t>
  </si>
  <si>
    <t>Verein</t>
  </si>
  <si>
    <t>Sp</t>
  </si>
  <si>
    <t>g</t>
  </si>
  <si>
    <t>u</t>
  </si>
  <si>
    <t>v</t>
  </si>
  <si>
    <t>Diff.</t>
  </si>
  <si>
    <t>Pkt.</t>
  </si>
  <si>
    <t>1.</t>
  </si>
  <si>
    <t>2.</t>
  </si>
  <si>
    <t>3.</t>
  </si>
  <si>
    <t>4.</t>
  </si>
  <si>
    <t>5.</t>
  </si>
  <si>
    <t>6.</t>
  </si>
  <si>
    <t>7.</t>
  </si>
  <si>
    <t>8.</t>
  </si>
  <si>
    <t>9.</t>
  </si>
  <si>
    <t>Kickers Offenbach</t>
  </si>
  <si>
    <t>10.</t>
  </si>
  <si>
    <t>11.</t>
  </si>
  <si>
    <t>12.</t>
  </si>
  <si>
    <t>13.</t>
  </si>
  <si>
    <t>15.</t>
  </si>
  <si>
    <t>16.</t>
  </si>
  <si>
    <t>17.</t>
  </si>
  <si>
    <t>18.</t>
  </si>
  <si>
    <t>Eintracht Frankfurt</t>
  </si>
  <si>
    <t>14.</t>
  </si>
  <si>
    <t>VfB Stuttgart</t>
  </si>
  <si>
    <t>TuS Makkabi Ffm</t>
  </si>
  <si>
    <t>FC Kosova Ffm</t>
  </si>
  <si>
    <t>FC Union Niederrad 07 II</t>
  </si>
  <si>
    <t>Summen</t>
  </si>
  <si>
    <t>FV 1920 Hausen</t>
  </si>
  <si>
    <t>Platz</t>
  </si>
  <si>
    <t>1. FC Köln</t>
  </si>
  <si>
    <t>1. FC Union Berlin</t>
  </si>
  <si>
    <t>Tore</t>
  </si>
  <si>
    <t>Bahlinger SC</t>
  </si>
  <si>
    <t>VfR Aalen</t>
  </si>
  <si>
    <t>SV der Bosnier in Ffm</t>
  </si>
  <si>
    <t>FC Karben</t>
  </si>
  <si>
    <t>FC City Ffm</t>
  </si>
  <si>
    <t>KL C Ffm Gruppe 1</t>
  </si>
  <si>
    <t xml:space="preserve">SG 1919 Riederwald </t>
  </si>
  <si>
    <t>KL C Ffm Gruppe 2</t>
  </si>
  <si>
    <t>SV Eritrea Ffm II</t>
  </si>
  <si>
    <t>SG Rotweiss 1901 Ffm</t>
  </si>
  <si>
    <t>FV Stierstadt</t>
  </si>
  <si>
    <t>GSU Ffm 1967</t>
  </si>
  <si>
    <t>FC Ethio Addis Ffm 2014</t>
  </si>
  <si>
    <t>GSU Ffm 1967 II</t>
  </si>
  <si>
    <t>FV 09 Eschersheim II</t>
  </si>
  <si>
    <t>FC Ethio Addis Ffm 2014 II</t>
  </si>
  <si>
    <t>SC Riedberg II</t>
  </si>
  <si>
    <t>Gruppenliga Ffm West</t>
  </si>
  <si>
    <t>FC Union Niederrad 07 III</t>
  </si>
  <si>
    <t>1. FSV Mainz 05</t>
  </si>
  <si>
    <t>Borussia Dortmund</t>
  </si>
  <si>
    <t>TSG Hoffenheim</t>
  </si>
  <si>
    <t>Borussia Mönchengladbach</t>
  </si>
  <si>
    <t>Bayer 04 Leverkusen</t>
  </si>
  <si>
    <t>RB Leipzig</t>
  </si>
  <si>
    <t>VfL Wolfsburg</t>
  </si>
  <si>
    <t>FC Augsburg</t>
  </si>
  <si>
    <t>FC Bayern München</t>
  </si>
  <si>
    <t>Regionalliga Südwest</t>
  </si>
  <si>
    <r>
      <rPr>
        <b/>
        <sz val="10"/>
        <color rgb="FF000080"/>
        <rFont val="Arial"/>
        <family val="2"/>
      </rPr>
      <t>Platz</t>
    </r>
  </si>
  <si>
    <r>
      <rPr>
        <b/>
        <sz val="10"/>
        <color rgb="FF000080"/>
        <rFont val="Arial"/>
        <family val="2"/>
      </rPr>
      <t>Verein</t>
    </r>
  </si>
  <si>
    <r>
      <rPr>
        <b/>
        <sz val="10"/>
        <color rgb="FF000080"/>
        <rFont val="Arial"/>
        <family val="2"/>
      </rPr>
      <t>Sp</t>
    </r>
  </si>
  <si>
    <r>
      <rPr>
        <b/>
        <sz val="10"/>
        <color rgb="FF000080"/>
        <rFont val="Arial"/>
        <family val="2"/>
      </rPr>
      <t>g</t>
    </r>
  </si>
  <si>
    <r>
      <rPr>
        <b/>
        <sz val="10"/>
        <color rgb="FF000080"/>
        <rFont val="Arial"/>
        <family val="2"/>
      </rPr>
      <t>u</t>
    </r>
  </si>
  <si>
    <r>
      <rPr>
        <b/>
        <sz val="10"/>
        <color rgb="FF000080"/>
        <rFont val="Arial"/>
        <family val="2"/>
      </rPr>
      <t>v</t>
    </r>
  </si>
  <si>
    <r>
      <rPr>
        <b/>
        <sz val="10"/>
        <color rgb="FF000080"/>
        <rFont val="Arial"/>
        <family val="2"/>
      </rPr>
      <t>Tore</t>
    </r>
  </si>
  <si>
    <r>
      <rPr>
        <b/>
        <sz val="10"/>
        <color rgb="FF000080"/>
        <rFont val="Arial"/>
        <family val="2"/>
      </rPr>
      <t>Diff.</t>
    </r>
  </si>
  <si>
    <r>
      <rPr>
        <b/>
        <sz val="10"/>
        <color rgb="FF000080"/>
        <rFont val="Arial"/>
        <family val="2"/>
      </rPr>
      <t>Pkt.</t>
    </r>
  </si>
  <si>
    <t>VfL Bochum 1848</t>
  </si>
  <si>
    <t>Sport-Club Freiburg</t>
  </si>
  <si>
    <t>SG Praunheim 1908</t>
  </si>
  <si>
    <t>SV der Bosnier in Ffm II</t>
  </si>
  <si>
    <t>BSC SW 1919 Ffm III</t>
  </si>
  <si>
    <t>SG Barockstadt Fulda-Lehnerz</t>
  </si>
  <si>
    <t>FV Bad Vilbel</t>
  </si>
  <si>
    <t>KSV Hessen Kassel</t>
  </si>
  <si>
    <t>VfB Stuttgart II</t>
  </si>
  <si>
    <t>SV Werder Bremen</t>
  </si>
  <si>
    <t>TSG Balingen Fussball</t>
  </si>
  <si>
    <t>TSG 1899 Hoffenheim U 23</t>
  </si>
  <si>
    <t>1. FSV Mainz 05 U 23</t>
  </si>
  <si>
    <t>SGV Freiberg Fussball</t>
  </si>
  <si>
    <t>SV Unterflockenbach</t>
  </si>
  <si>
    <t>Spvgg. 05 Oberrad</t>
  </si>
  <si>
    <t xml:space="preserve">FC Kalbach </t>
  </si>
  <si>
    <t>Spielfrei</t>
  </si>
  <si>
    <t>Verbandsliga Süd</t>
  </si>
  <si>
    <t>Sportfreunde Seligenstadt</t>
  </si>
  <si>
    <t>VfR Fehlheim</t>
  </si>
  <si>
    <t>SG Westend</t>
  </si>
  <si>
    <t>SV Griesheim Tarik Ffm II</t>
  </si>
  <si>
    <t>SG 1919 Riederwald II</t>
  </si>
  <si>
    <t>Fr</t>
  </si>
  <si>
    <t>So</t>
  </si>
  <si>
    <t>Sa</t>
  </si>
  <si>
    <t xml:space="preserve"> </t>
  </si>
  <si>
    <t>1. FC Heidenheim</t>
  </si>
  <si>
    <t>SV Darmstadt 98</t>
  </si>
  <si>
    <t xml:space="preserve">SV Stuttgarter Kickers </t>
  </si>
  <si>
    <t>TuS Koblenz</t>
  </si>
  <si>
    <t>Eintracht Ffm U 23</t>
  </si>
  <si>
    <t>TSV Schott Mainz</t>
  </si>
  <si>
    <t>1. FCA 04 Darmstadt</t>
  </si>
  <si>
    <t>SV RW Walldorf II</t>
  </si>
  <si>
    <t>SV Pars Neu - Isenburg</t>
  </si>
  <si>
    <t>SKV Rot-Weiß Darmstadt</t>
  </si>
  <si>
    <t>JSK Rodgau</t>
  </si>
  <si>
    <t>1. FC 09 Oberstedten</t>
  </si>
  <si>
    <t>SV Gronau</t>
  </si>
  <si>
    <t>SG Ober - Erlenbach</t>
  </si>
  <si>
    <t>FC Olympia Fauerbach</t>
  </si>
  <si>
    <t>SV Griesheim Tarik Ffm</t>
  </si>
  <si>
    <t>VfL Germania 94 Ffm</t>
  </si>
  <si>
    <t xml:space="preserve">FC Germania 08 Ginnheim </t>
  </si>
  <si>
    <t xml:space="preserve">TSG 51 Ffm </t>
  </si>
  <si>
    <t xml:space="preserve">1. FC Maroc 74 Ffm </t>
  </si>
  <si>
    <t xml:space="preserve">VfR Bockenheim </t>
  </si>
  <si>
    <t xml:space="preserve">TuS Nieder - Eschbach </t>
  </si>
  <si>
    <t xml:space="preserve">DJK SW Griesheim </t>
  </si>
  <si>
    <t>SV Blau-Gelb Ffm</t>
  </si>
  <si>
    <t xml:space="preserve">BSC SW 19 Ffm </t>
  </si>
  <si>
    <t xml:space="preserve">FV 09 Eschersheim </t>
  </si>
  <si>
    <t>TSG Niederrad 1898</t>
  </si>
  <si>
    <t>FC Serkeftin 92 Ffm</t>
  </si>
  <si>
    <t xml:space="preserve">SV 1894 Sachsenhausen </t>
  </si>
  <si>
    <t xml:space="preserve">FC Posavina Ffm </t>
  </si>
  <si>
    <t xml:space="preserve">FFC Olympia 07 Ffm </t>
  </si>
  <si>
    <t>FSV 1910 Bergen</t>
  </si>
  <si>
    <t xml:space="preserve">FC Germania 1911 Enkheim </t>
  </si>
  <si>
    <t xml:space="preserve">TG Sachsenhausen </t>
  </si>
  <si>
    <t xml:space="preserve">SV Frankfurt Nord </t>
  </si>
  <si>
    <t>Spvgg. 03 Fechenheim 02 II</t>
  </si>
  <si>
    <t>FFV Sportfreunde 04 Ffm II</t>
  </si>
  <si>
    <t xml:space="preserve">SC Goldstein 1951 </t>
  </si>
  <si>
    <t>FC Germania Enkheim II</t>
  </si>
  <si>
    <t>VfL Germania 94 Ffm II</t>
  </si>
  <si>
    <t>FC Korea Ffm</t>
  </si>
  <si>
    <t xml:space="preserve">FC Fortuna Frankfurt </t>
  </si>
  <si>
    <t>SV Viktoria Preußen 07 II</t>
  </si>
  <si>
    <t>DJK SW Griesheim III</t>
  </si>
  <si>
    <t>FSV 1910 Bergen II</t>
  </si>
  <si>
    <t>SV 1894 Sachsenhausen III</t>
  </si>
  <si>
    <t>SG Praunheim 1908 II</t>
  </si>
  <si>
    <t>FFC Olympia 07 Ffm III</t>
  </si>
  <si>
    <t>SV Sandhof 63 Niederrad II</t>
  </si>
  <si>
    <t>FC Fortuna Ffm II</t>
  </si>
  <si>
    <t>FFC Olympia 07 Ffm II</t>
  </si>
  <si>
    <t>SC Goldstein II</t>
  </si>
  <si>
    <t>DJK Sportfr. Bad Homburg</t>
  </si>
  <si>
    <t>Wertung</t>
  </si>
  <si>
    <r>
      <t>Der Meister</t>
    </r>
    <r>
      <rPr>
        <b/>
        <sz val="10"/>
        <color rgb="FF0000FF"/>
        <rFont val="Arial"/>
        <family val="2"/>
      </rPr>
      <t xml:space="preserve"> </t>
    </r>
    <r>
      <rPr>
        <b/>
        <sz val="10"/>
        <color theme="1"/>
        <rFont val="Arial"/>
        <family val="2"/>
      </rPr>
      <t xml:space="preserve">steigt in die 3. Bundesliga auf.
</t>
    </r>
    <r>
      <rPr>
        <b/>
        <sz val="10"/>
        <color rgb="FFFF0000"/>
        <rFont val="Arial"/>
        <family val="2"/>
      </rPr>
      <t>Mindestens die drei letzten Mannschaften steigen ab. Die Anzahl der Absteiger erhöht sich um die Anzahl an Absteigern aus der 3. Liga in die Regionalliga Südwest, maximal aber um zwei weitere Teams. Sollten mehr Teams aus der 3. Liga hinunter kommen, wird die Liga in der Folgesaison vorübergehend aufgestockt.</t>
    </r>
    <r>
      <rPr>
        <b/>
        <sz val="10"/>
        <color theme="1"/>
        <rFont val="Arial"/>
        <family val="2"/>
      </rPr>
      <t xml:space="preserve">
</t>
    </r>
    <r>
      <rPr>
        <b/>
        <sz val="10"/>
        <color rgb="FF3333FF"/>
        <rFont val="Arial"/>
        <family val="2"/>
      </rPr>
      <t>(Blau markiert Vereine aus Hessen)</t>
    </r>
  </si>
  <si>
    <t>SV Griesheim Tarik Ffm III zzg.</t>
  </si>
  <si>
    <t>SG 1919 Riederwald</t>
  </si>
  <si>
    <t>FC Fortuna Frankfurt</t>
  </si>
  <si>
    <t>FC Germania 1911 Enkheim II</t>
  </si>
  <si>
    <t>SG Bornheim/Grünweiß Ffm</t>
  </si>
  <si>
    <t>Spvgg. Kickers 1916</t>
  </si>
  <si>
    <t>FC Fortuna Ffm</t>
  </si>
  <si>
    <t>FV Saz Rock Ffm</t>
  </si>
  <si>
    <t>FC Germania 08 Ginnheim</t>
  </si>
  <si>
    <t>SV 1894 Sachsenhausen</t>
  </si>
  <si>
    <t>Mo</t>
  </si>
  <si>
    <t>SoMa - Runde</t>
  </si>
  <si>
    <t>FC Croatia Ffm hat seine Mannschaft ohne ein Spiel zürückgezogen</t>
  </si>
  <si>
    <t>FC Croatia Ffm zurückgez.</t>
  </si>
  <si>
    <t>Mi</t>
  </si>
  <si>
    <r>
      <t xml:space="preserve">17 Mannschaften, 1 Aufsteiger, </t>
    </r>
    <r>
      <rPr>
        <b/>
        <sz val="10"/>
        <color rgb="FFFF0000"/>
        <rFont val="Arial"/>
        <family val="2"/>
      </rPr>
      <t>max. 5 Absteiger</t>
    </r>
    <r>
      <rPr>
        <b/>
        <sz val="10"/>
        <rFont val="Arial"/>
        <family val="2"/>
      </rPr>
      <t xml:space="preserve"> - Richtzahl 17
</t>
    </r>
    <r>
      <rPr>
        <b/>
        <sz val="10"/>
        <color rgb="FF0000FF"/>
        <rFont val="Arial"/>
        <family val="2"/>
      </rPr>
      <t xml:space="preserve">Der Tabellenzweite relegiert mit den Tabellenzweiten der
Kreisoberligen Friedberg und Hochtaunus und dem Gruppenligisten (West), der vor dem
ersten Abstiegsplatz steht um den Verbleib/Aufstieg in die Gruppenliga Frankfurt West.
</t>
    </r>
    <r>
      <rPr>
        <b/>
        <sz val="10"/>
        <rFont val="Arial"/>
        <family val="2"/>
      </rPr>
      <t>Der vor dem ersten Absteiger plazierte Verein</t>
    </r>
    <r>
      <rPr>
        <b/>
        <u/>
        <sz val="10"/>
        <color rgb="FF0000FF"/>
        <rFont val="Arial"/>
        <family val="2"/>
      </rPr>
      <t xml:space="preserve"> </t>
    </r>
    <r>
      <rPr>
        <b/>
        <sz val="10"/>
        <rFont val="Arial"/>
        <family val="2"/>
      </rPr>
      <t>geht in die Relegation mit 
den Zweiten der Kreisligen A Gruppe 1 und 2 um einen Platz in der Kreisoberliga Frankfurt.</t>
    </r>
  </si>
  <si>
    <r>
      <t xml:space="preserve">    Gruppe 1: 17 Mannschaften, 1 Aufsteiger, </t>
    </r>
    <r>
      <rPr>
        <b/>
        <sz val="10"/>
        <color rgb="FFFF0000"/>
        <rFont val="Arial"/>
        <family val="2"/>
      </rPr>
      <t>maximal 3 Absteiger,</t>
    </r>
    <r>
      <rPr>
        <b/>
        <sz val="10"/>
        <rFont val="Arial"/>
        <family val="2"/>
      </rPr>
      <t xml:space="preserve">
    Relegation mit Kreisligen B Gr.1 und Gr.2
    Die Zahl der Mannschaften in den 2 Kreisligen wird in der Summe auf 34 festgeschrieben
    Die Anzahl der Absteiger wird hälftig auf die beiden Spielklassen verteilt.
    Sollten aus der Kreisoberliga 3 oder 5 Mannschaften absteigen, wird über ein Entscheidungsspiel zwischen den Vor- bzw. Drittletzten der beiden Gruppen ein zusätzlicher Absteiger ermittelt.</t>
    </r>
  </si>
  <si>
    <r>
      <t xml:space="preserve">    Gruppe 2:    17 Mannschaften, 1 Aufsteiger,</t>
    </r>
    <r>
      <rPr>
        <b/>
        <sz val="10"/>
        <color rgb="FFFF0000"/>
        <rFont val="Arial"/>
        <family val="2"/>
      </rPr>
      <t xml:space="preserve"> maximal 3 Absteiger,</t>
    </r>
    <r>
      <rPr>
        <b/>
        <sz val="10"/>
        <rFont val="Arial"/>
        <family val="2"/>
      </rPr>
      <t xml:space="preserve">
    Relegation mit Kreisligen B Gr.1 und Gr.2
    Die Zahl der Mannschaften in den 2 Kreisligen wird in der Summe auf 34 festgeschrieben
    Die Anzahl der Absteiger wird hälftig auf die beiden Spielklassen verteilt.
    Sollten aus der Kreisoberliga 3 oder 5 Mannschaften absteigen, wird über ein Entscheidungsspiel zwischen den Vor- bzw. Drittletzten der beiden Gruppen ein zusätzlicher Absteiger ermittelt.</t>
    </r>
  </si>
  <si>
    <r>
      <t xml:space="preserve">    Gruppe 1:    16 Mannschaften, 1 Aufsteiger, </t>
    </r>
    <r>
      <rPr>
        <b/>
        <sz val="10"/>
        <color rgb="FFFF0000"/>
        <rFont val="Arial"/>
        <family val="2"/>
      </rPr>
      <t>maximal 3 Absteiger,</t>
    </r>
    <r>
      <rPr>
        <b/>
        <sz val="10"/>
        <rFont val="Arial"/>
        <family val="2"/>
      </rPr>
      <t xml:space="preserve">
</t>
    </r>
    <r>
      <rPr>
        <b/>
        <sz val="10"/>
        <color rgb="FF0000FF"/>
        <rFont val="Arial"/>
        <family val="2"/>
      </rPr>
      <t xml:space="preserve">    Relegation mit Kreisligen C Gr.1 und Gr.2</t>
    </r>
    <r>
      <rPr>
        <b/>
        <sz val="10"/>
        <rFont val="Arial"/>
        <family val="2"/>
      </rPr>
      <t xml:space="preserve">
    Die Zahl der Mannschaften in den 2 Kreisligen wird in der Summe auf 34 festgeschrieben.
    Die Anzahl der Absteiger wird hälftig auf die beiden Spielklassen verteilt.
    Sollten aus den Kreisligen A 5 Mannschaften absteigen, wird über ein Entscheidungsspiel zwischen den Vorletzten der beiden Gruppen ein zusätzlicher Absteiger ermittelt</t>
    </r>
  </si>
  <si>
    <r>
      <t xml:space="preserve">    Gruppe 2:    16 Mannschaften, 1 Aufsteiger, </t>
    </r>
    <r>
      <rPr>
        <b/>
        <sz val="10"/>
        <color rgb="FFFF0000"/>
        <rFont val="Arial"/>
        <family val="2"/>
      </rPr>
      <t>maximal 3 Absteiger,</t>
    </r>
    <r>
      <rPr>
        <b/>
        <sz val="10"/>
        <rFont val="Arial"/>
        <family val="2"/>
      </rPr>
      <t xml:space="preserve">
</t>
    </r>
    <r>
      <rPr>
        <b/>
        <sz val="10"/>
        <color rgb="FF0000FF"/>
        <rFont val="Arial"/>
        <family val="2"/>
      </rPr>
      <t xml:space="preserve">    Relegation mit Kreisligen C Gr.1 und Gr.2</t>
    </r>
    <r>
      <rPr>
        <b/>
        <sz val="10"/>
        <rFont val="Arial"/>
        <family val="2"/>
      </rPr>
      <t xml:space="preserve">
    Die Zahl der Mannschaften in den 2 Kreisligen wird in der Summe auf 34 festgeschrieben.
    Die Anzahl der Absteiger wird hälftig auf die beiden Spielklassen verteilt.
    Sollten aus den Kreisligen A 5 Mannschaften absteigen, wird über ein Entscheidungsspiel zwischen den Vorletzten der beiden Gruppen ein zusätzlicher Absteiger ermittelt</t>
    </r>
  </si>
  <si>
    <r>
      <t xml:space="preserve">Gruppe 2:    17 Mannschaften, 1 Aufsteiger 
Relegation mit Kreisligen B Gr.1 und Gr.2 </t>
    </r>
    <r>
      <rPr>
        <b/>
        <sz val="10"/>
        <color rgb="FF0000FF"/>
        <rFont val="Arial"/>
        <family val="2"/>
      </rPr>
      <t xml:space="preserve"> oder 2. Aufsteiger</t>
    </r>
    <r>
      <rPr>
        <b/>
        <sz val="10"/>
        <rFont val="Arial"/>
        <family val="2"/>
      </rPr>
      <t xml:space="preserve">
</t>
    </r>
    <r>
      <rPr>
        <b/>
        <sz val="10"/>
        <color rgb="FFFF0000"/>
        <rFont val="Arial"/>
        <family val="2"/>
      </rPr>
      <t>SV Griesheim Tarik Ffm III nach 3 mal nicht antreten ausgeschlossen</t>
    </r>
  </si>
  <si>
    <t>FC Corumspor II zurückgez.</t>
  </si>
  <si>
    <t>Riedberger SV II  zurückgez.</t>
  </si>
  <si>
    <t>Riedberger SV II zurückgez.</t>
  </si>
  <si>
    <t>Tus Koblenz</t>
  </si>
  <si>
    <t>FC Serkeftin 92 Ffm II zzg.</t>
  </si>
  <si>
    <t>MKSV Makedonija II zurückgez.</t>
  </si>
  <si>
    <r>
      <t>Gruppe 1:    17 Mannschaften, 1 Aufsteiger 
Relegation mit Kreisligen B Gr.1 und Gr.2</t>
    </r>
    <r>
      <rPr>
        <b/>
        <sz val="10"/>
        <color rgb="FF0000FF"/>
        <rFont val="Arial"/>
        <family val="2"/>
      </rPr>
      <t xml:space="preserve"> oder 2. Aufsteiger</t>
    </r>
    <r>
      <rPr>
        <b/>
        <sz val="10"/>
        <rFont val="Arial"/>
        <family val="2"/>
      </rPr>
      <t xml:space="preserve">
</t>
    </r>
    <r>
      <rPr>
        <b/>
        <sz val="10"/>
        <color rgb="FFFF0000"/>
        <rFont val="Arial"/>
        <family val="2"/>
      </rPr>
      <t>TSG 51 Ffm II hat vor dem 1. Spieltag zurückgezogen</t>
    </r>
    <r>
      <rPr>
        <b/>
        <sz val="10"/>
        <rFont val="Arial"/>
        <family val="2"/>
      </rPr>
      <t xml:space="preserve">
</t>
    </r>
    <r>
      <rPr>
        <b/>
        <sz val="10"/>
        <color rgb="FFFF0000"/>
        <rFont val="Arial"/>
        <family val="2"/>
      </rPr>
      <t>ab dem 4. Spieltag spielte FC Corumspor II. für TSG 51 Ffm II mit und trat bis zum 15. Spieltag 3 Mal nicht an, FC Corumspor hat seine Mannschaft nach der Vorrunde zurückgezogen
MKSV Makedonija II  hat seine Mannschaft im neuen Jahr zurückgezgen</t>
    </r>
  </si>
  <si>
    <t xml:space="preserve">SC Riedberg </t>
  </si>
  <si>
    <t xml:space="preserve">FV Saz - Rock Ffm </t>
  </si>
  <si>
    <t>Riedberger SV</t>
  </si>
  <si>
    <t>Spvgg. Griesheim 02 II</t>
  </si>
  <si>
    <t>BSC SW 1919 Ffm II</t>
  </si>
  <si>
    <t>SV 07 Heddernheim II</t>
  </si>
  <si>
    <t>Spvgg. Oberrad 05 II</t>
  </si>
  <si>
    <t>FC Kalbach II</t>
  </si>
  <si>
    <t xml:space="preserve">TSG Frankfurter Berg </t>
  </si>
  <si>
    <t>FV 1920 Hausen II</t>
  </si>
  <si>
    <t>FC Corumspor Ffm</t>
  </si>
  <si>
    <t>1. FC Rödelheim 02 II</t>
  </si>
  <si>
    <t>TSG Nieder-Erlenbach</t>
  </si>
  <si>
    <t xml:space="preserve">SV Sandhof 63 Niederrad </t>
  </si>
  <si>
    <t>FC Dynamo Ffm</t>
  </si>
  <si>
    <t>SV 1920 Bonames II</t>
  </si>
  <si>
    <r>
      <t xml:space="preserve">    18 Mannschaften, 1 Aufsteiger, </t>
    </r>
    <r>
      <rPr>
        <b/>
        <sz val="10"/>
        <color rgb="FFFF0000"/>
        <rFont val="Arial"/>
        <family val="2"/>
      </rPr>
      <t>maximal 5 Absteiger</t>
    </r>
    <r>
      <rPr>
        <b/>
        <sz val="10"/>
        <color theme="1"/>
        <rFont val="Arial"/>
        <family val="2"/>
      </rPr>
      <t xml:space="preserve"> - Richtzahl 17
    Relegation mit Kreisoberligen Frankfurt, Friedberg und Hochtaunus.
</t>
    </r>
    <r>
      <rPr>
        <b/>
        <sz val="10"/>
        <color rgb="FFFF0000"/>
        <rFont val="Arial"/>
        <family val="2"/>
      </rPr>
      <t>3 Punkte Abzug für FC Karben</t>
    </r>
  </si>
  <si>
    <t>Do</t>
  </si>
  <si>
    <t>18. Spieltag</t>
  </si>
  <si>
    <r>
      <t xml:space="preserve">    17 Mannschaften, 1 Aufsteiger, </t>
    </r>
    <r>
      <rPr>
        <b/>
        <sz val="10"/>
        <color rgb="FFFF0000"/>
        <rFont val="Arial"/>
        <family val="2"/>
      </rPr>
      <t>maximal 5 Absteiger</t>
    </r>
    <r>
      <rPr>
        <b/>
        <sz val="10"/>
        <color theme="1"/>
        <rFont val="Arial"/>
        <family val="2"/>
      </rPr>
      <t xml:space="preserve"> - Richtzahl 17
    Relegation mit den Gruppenligen Frankfurt West, Frankfurt Ost und Darmstadt
    Auslosung von zwei Qualifikationsspielen in Hin- und Rückspiel. Die beiden Sieger spielen ein Entscheidungsspiel um den Verbleib/Aufstieg.
</t>
    </r>
    <r>
      <rPr>
        <b/>
        <sz val="10"/>
        <color rgb="FFFF0000"/>
        <rFont val="Arial"/>
        <family val="2"/>
      </rPr>
      <t>3 Punkte Abzug für DJK Sportfr. Bad Homburg wegen fehlendem Unterbau 2022/2023</t>
    </r>
    <r>
      <rPr>
        <b/>
        <sz val="10"/>
        <color theme="1"/>
        <rFont val="Arial"/>
        <family val="2"/>
      </rPr>
      <t xml:space="preserve">
</t>
    </r>
    <r>
      <rPr>
        <b/>
        <sz val="10"/>
        <color rgb="FF3333FF"/>
        <rFont val="Arial"/>
        <family val="2"/>
      </rPr>
      <t>(Farblich markiert Vereine aus dem Bereich der Gruppenliga Ffm-West)</t>
    </r>
  </si>
  <si>
    <t>29. Spieltag</t>
  </si>
  <si>
    <t>19. Spieltag</t>
  </si>
  <si>
    <t>20. Spieltag</t>
  </si>
  <si>
    <t>30. Spieltag</t>
  </si>
  <si>
    <t>Meister 2023/2024 Bayer Leverkusen</t>
  </si>
  <si>
    <t>31. Spieltag</t>
  </si>
  <si>
    <t>abgesetzt</t>
  </si>
  <si>
    <t>Nachholspiel vom 17. Spieltag</t>
  </si>
  <si>
    <t>21. Spieltag</t>
  </si>
  <si>
    <r>
      <t xml:space="preserve">SoMa-Runde Saison 2023/2024 Frankfurt  </t>
    </r>
    <r>
      <rPr>
        <b/>
        <sz val="10"/>
        <color theme="1"/>
        <rFont val="Arial"/>
        <family val="2"/>
      </rPr>
      <t>Tabelle</t>
    </r>
    <r>
      <rPr>
        <b/>
        <sz val="10"/>
        <color rgb="FF000080"/>
        <rFont val="Arial"/>
        <family val="2"/>
      </rPr>
      <t xml:space="preserve"> Stand: 20.04.2024</t>
    </r>
  </si>
  <si>
    <t>Sonntag 28.04.2024</t>
  </si>
  <si>
    <t>Nachholspiel vom 21. Spieltag</t>
  </si>
  <si>
    <t>vorgezogen vom 32. Spieltag</t>
  </si>
  <si>
    <t>Di</t>
  </si>
  <si>
    <t>15.30</t>
  </si>
  <si>
    <t>abgebrochen</t>
  </si>
  <si>
    <r>
      <t>Kreisliga C Gruppe 1 Frankfurt Saison 2023/2024  T</t>
    </r>
    <r>
      <rPr>
        <b/>
        <sz val="10"/>
        <color theme="1"/>
        <rFont val="Arial"/>
        <family val="2"/>
      </rPr>
      <t>abelle</t>
    </r>
    <r>
      <rPr>
        <b/>
        <sz val="10"/>
        <color rgb="FF000080"/>
        <rFont val="Arial"/>
        <family val="2"/>
      </rPr>
      <t xml:space="preserve"> Stand 21.04.2024</t>
    </r>
  </si>
  <si>
    <t>0:3</t>
  </si>
  <si>
    <r>
      <t>Kreisliga C Gruppe 2 Frankfurt Saison 2023/2024  T</t>
    </r>
    <r>
      <rPr>
        <b/>
        <sz val="10"/>
        <color theme="1"/>
        <rFont val="Arial"/>
        <family val="2"/>
      </rPr>
      <t>abelle</t>
    </r>
    <r>
      <rPr>
        <b/>
        <sz val="10"/>
        <color rgb="FF000080"/>
        <rFont val="Arial"/>
        <family val="2"/>
      </rPr>
      <t xml:space="preserve"> Stand 21.04.2024</t>
    </r>
  </si>
  <si>
    <t>32. Spieltag</t>
  </si>
  <si>
    <r>
      <t>Bundesliga Saison 2023/2024 T</t>
    </r>
    <r>
      <rPr>
        <b/>
        <sz val="10"/>
        <color theme="1"/>
        <rFont val="Arial"/>
        <family val="2"/>
      </rPr>
      <t>abelle</t>
    </r>
    <r>
      <rPr>
        <b/>
        <sz val="10"/>
        <color rgb="FF000080"/>
        <rFont val="Arial"/>
        <family val="2"/>
      </rPr>
      <t xml:space="preserve"> Stand: 28.04.2024</t>
    </r>
  </si>
  <si>
    <r>
      <t xml:space="preserve">Regionalliga Südwest  Saison 2023/2024 </t>
    </r>
    <r>
      <rPr>
        <b/>
        <sz val="10"/>
        <color theme="1"/>
        <rFont val="Arial"/>
        <family val="2"/>
      </rPr>
      <t>Tabelle</t>
    </r>
    <r>
      <rPr>
        <b/>
        <sz val="10"/>
        <color rgb="FF000080"/>
        <rFont val="Arial"/>
        <family val="2"/>
      </rPr>
      <t xml:space="preserve"> Stand: 28.04.2024</t>
    </r>
  </si>
  <si>
    <t>Sonntag 05.05.2024</t>
  </si>
  <si>
    <r>
      <t>Verbandsliga Süd Saison 2023/2024 T</t>
    </r>
    <r>
      <rPr>
        <b/>
        <sz val="10"/>
        <color theme="1"/>
        <rFont val="Arial"/>
        <family val="2"/>
      </rPr>
      <t>abelle</t>
    </r>
    <r>
      <rPr>
        <b/>
        <sz val="10"/>
        <color rgb="FF000080"/>
        <rFont val="Arial"/>
        <family val="2"/>
      </rPr>
      <t xml:space="preserve"> Stand 28.04.2024</t>
    </r>
  </si>
  <si>
    <r>
      <t>Gruppenliga West Frankfurt Saison 2023/2024 T</t>
    </r>
    <r>
      <rPr>
        <b/>
        <sz val="10"/>
        <color theme="1"/>
        <rFont val="Arial"/>
        <family val="2"/>
      </rPr>
      <t>abelle</t>
    </r>
    <r>
      <rPr>
        <b/>
        <sz val="10"/>
        <color rgb="FF000080"/>
        <rFont val="Arial"/>
        <family val="2"/>
      </rPr>
      <t xml:space="preserve"> Stand 28.04.2024</t>
    </r>
  </si>
  <si>
    <r>
      <t xml:space="preserve">Kreisoberliga Frankfurt Saison 2023/2024  </t>
    </r>
    <r>
      <rPr>
        <b/>
        <sz val="10"/>
        <color theme="1"/>
        <rFont val="Arial"/>
        <family val="2"/>
      </rPr>
      <t>Tabelle</t>
    </r>
    <r>
      <rPr>
        <b/>
        <sz val="10"/>
        <color rgb="FF000080"/>
        <rFont val="Arial"/>
        <family val="2"/>
      </rPr>
      <t xml:space="preserve"> Stand 28.04.2024</t>
    </r>
  </si>
  <si>
    <t>20.00</t>
  </si>
  <si>
    <r>
      <t>Kreisliga A Gruppe 1 Frankfurt  Saison 2023/2024 T</t>
    </r>
    <r>
      <rPr>
        <b/>
        <sz val="10"/>
        <color theme="1"/>
        <rFont val="Arial"/>
        <family val="2"/>
      </rPr>
      <t>abelle</t>
    </r>
    <r>
      <rPr>
        <b/>
        <sz val="10"/>
        <color rgb="FF000080"/>
        <rFont val="Arial"/>
        <family val="2"/>
      </rPr>
      <t xml:space="preserve"> Stand 28.04.2024</t>
    </r>
  </si>
  <si>
    <r>
      <t>Kreisliga A Gruppe 2 Frankfurt  Saison 2023/2024 T</t>
    </r>
    <r>
      <rPr>
        <b/>
        <sz val="10"/>
        <color theme="1"/>
        <rFont val="Arial"/>
        <family val="2"/>
      </rPr>
      <t>abelle</t>
    </r>
    <r>
      <rPr>
        <b/>
        <sz val="10"/>
        <color rgb="FF000080"/>
        <rFont val="Arial"/>
        <family val="2"/>
      </rPr>
      <t xml:space="preserve"> Stand 28.04.2024</t>
    </r>
  </si>
  <si>
    <r>
      <t>Kreisliga B Gruppe 1 Frankfurt  Saison 2023/2024 T</t>
    </r>
    <r>
      <rPr>
        <b/>
        <sz val="10"/>
        <color theme="1"/>
        <rFont val="Arial"/>
        <family val="2"/>
      </rPr>
      <t>abelle</t>
    </r>
    <r>
      <rPr>
        <b/>
        <sz val="10"/>
        <color rgb="FF000080"/>
        <rFont val="Arial"/>
        <family val="2"/>
      </rPr>
      <t xml:space="preserve"> Stand 28.04.2024</t>
    </r>
  </si>
  <si>
    <r>
      <t>Kreisliga B Gruppe 2 Frankfurt  Saison 2023/2024 T</t>
    </r>
    <r>
      <rPr>
        <b/>
        <sz val="10"/>
        <color theme="1"/>
        <rFont val="Arial"/>
        <family val="2"/>
      </rPr>
      <t>abelle</t>
    </r>
    <r>
      <rPr>
        <b/>
        <sz val="10"/>
        <color rgb="FF000080"/>
        <rFont val="Arial"/>
        <family val="2"/>
      </rPr>
      <t xml:space="preserve"> Stand 28.04.2024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</si>
</sst>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0."/>
  </numFmts>
  <fonts count="13" x14ac:knownFonts="1">
    <font>
      <sz val="11"/>
      <color theme="1"/>
      <name val="Calibri"/>
      <family val="2"/>
      <scheme val="minor"/>
    </font>
    <font>
      <b/>
      <sz val="10"/>
      <name val="Arial"/>
      <family val="2"/>
    </font>
    <font>
      <sz val="10"/>
      <name val="Arial"/>
      <family val="2"/>
    </font>
    <font>
      <sz val="10"/>
      <color theme="1"/>
      <name val="Arial"/>
      <family val="2"/>
    </font>
    <font>
      <b/>
      <sz val="10"/>
      <color theme="1"/>
      <name val="Arial"/>
      <family val="2"/>
    </font>
    <font>
      <b/>
      <sz val="10"/>
      <color rgb="FF000080"/>
      <name val="Arial"/>
      <family val="2"/>
    </font>
    <font>
      <b/>
      <sz val="10"/>
      <color rgb="FF000000"/>
      <name val="Arial"/>
      <family val="2"/>
    </font>
    <font>
      <b/>
      <sz val="10"/>
      <color rgb="FFFF0000"/>
      <name val="Arial"/>
      <family val="2"/>
    </font>
    <font>
      <b/>
      <sz val="10"/>
      <color rgb="FF0000FF"/>
      <name val="Arial"/>
      <family val="2"/>
    </font>
    <font>
      <sz val="10"/>
      <color rgb="FF000000"/>
      <name val="Arial"/>
      <family val="2"/>
    </font>
    <font>
      <sz val="8"/>
      <name val="Calibri"/>
      <family val="2"/>
      <scheme val="minor"/>
    </font>
    <font>
      <b/>
      <u/>
      <sz val="10"/>
      <color rgb="FF0000FF"/>
      <name val="Arial"/>
      <family val="2"/>
    </font>
    <font>
      <b/>
      <sz val="10"/>
      <color rgb="FF3333FF"/>
      <name val="Arial"/>
      <family val="2"/>
    </font>
  </fonts>
  <fills count="1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0F0F0"/>
        <bgColor indexed="64"/>
      </patternFill>
    </fill>
    <fill>
      <patternFill patternType="solid">
        <fgColor rgb="FFFFC000"/>
        <bgColor indexed="64"/>
      </patternFill>
    </fill>
    <fill>
      <patternFill patternType="solid">
        <fgColor indexed="13"/>
        <bgColor indexed="64"/>
      </patternFill>
    </fill>
    <fill>
      <patternFill patternType="solid">
        <fgColor rgb="FF00FFFF"/>
        <bgColor indexed="64"/>
      </patternFill>
    </fill>
    <fill>
      <patternFill patternType="solid">
        <fgColor rgb="FF66FFFF"/>
        <bgColor indexed="64"/>
      </patternFill>
    </fill>
    <fill>
      <patternFill patternType="solid">
        <fgColor rgb="FF92D050"/>
      </patternFill>
    </fill>
    <fill>
      <patternFill patternType="solid">
        <fgColor rgb="FF66FFFF"/>
      </patternFill>
    </fill>
    <fill>
      <patternFill patternType="solid">
        <fgColor rgb="FFEFEFEF"/>
      </patternFill>
    </fill>
    <fill>
      <patternFill patternType="solid">
        <fgColor theme="0" tint="-0.14999847407452621"/>
        <bgColor indexed="64"/>
      </patternFill>
    </fill>
    <fill>
      <patternFill patternType="solid">
        <fgColor rgb="FF00FF00"/>
        <bgColor indexed="64"/>
      </patternFill>
    </fill>
    <fill>
      <patternFill patternType="solid">
        <fgColor theme="5" tint="0.39997558519241921"/>
        <bgColor indexed="64"/>
      </patternFill>
    </fill>
    <fill>
      <patternFill patternType="solid">
        <fgColor rgb="FF99FF9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indexed="64"/>
      </left>
      <right/>
      <top/>
      <bottom style="medium">
        <color indexed="64"/>
      </bottom>
      <diagonal/>
    </border>
    <border>
      <left style="thin">
        <color rgb="FF000000"/>
      </left>
      <right style="thin">
        <color rgb="FF000000"/>
      </right>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indexed="64"/>
      </bottom>
      <diagonal/>
    </border>
    <border>
      <left style="medium">
        <color indexed="64"/>
      </left>
      <right style="thin">
        <color rgb="FF000000"/>
      </right>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thin">
        <color rgb="FF000000"/>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435">
    <xf numFmtId="0" fontId="0" fillId="0" borderId="0" xfId="0"/>
    <xf numFmtId="0" fontId="4" fillId="0" borderId="0" xfId="0" applyFont="1" applyAlignment="1">
      <alignment horizontal="center" vertical="center"/>
    </xf>
    <xf numFmtId="14" fontId="4"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8" fillId="6" borderId="7" xfId="1" applyFont="1" applyFill="1" applyBorder="1" applyAlignment="1">
      <alignment horizontal="center" vertical="center"/>
    </xf>
    <xf numFmtId="0" fontId="8" fillId="6" borderId="29" xfId="1" applyFont="1" applyFill="1" applyBorder="1" applyAlignment="1">
      <alignment horizontal="center" vertical="center"/>
    </xf>
    <xf numFmtId="164" fontId="1" fillId="0" borderId="0" xfId="0" applyNumberFormat="1" applyFont="1" applyAlignment="1">
      <alignment horizontal="center" vertical="center"/>
    </xf>
    <xf numFmtId="164" fontId="4" fillId="0" borderId="0" xfId="0" applyNumberFormat="1" applyFont="1" applyAlignment="1">
      <alignment horizontal="center" vertical="center"/>
    </xf>
    <xf numFmtId="0" fontId="7"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5" fillId="4" borderId="2"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25" xfId="0" applyFont="1" applyFill="1" applyBorder="1" applyAlignment="1">
      <alignment horizontal="center" vertical="center"/>
    </xf>
    <xf numFmtId="14" fontId="4" fillId="2" borderId="1" xfId="0" applyNumberFormat="1" applyFont="1" applyFill="1" applyBorder="1" applyAlignment="1">
      <alignment horizontal="center" vertical="center"/>
    </xf>
    <xf numFmtId="0" fontId="1" fillId="11" borderId="2" xfId="0" applyFont="1" applyFill="1" applyBorder="1" applyAlignment="1">
      <alignment horizontal="center" vertical="center" wrapText="1"/>
    </xf>
    <xf numFmtId="0" fontId="1" fillId="11" borderId="29"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11" borderId="37" xfId="0" applyFont="1" applyFill="1" applyBorder="1" applyAlignment="1">
      <alignment horizontal="center" vertical="center" wrapText="1"/>
    </xf>
    <xf numFmtId="0" fontId="9" fillId="0" borderId="0" xfId="0" applyFont="1" applyAlignment="1">
      <alignment horizontal="left" vertical="center"/>
    </xf>
    <xf numFmtId="0" fontId="1" fillId="0" borderId="0" xfId="0" applyFont="1" applyAlignment="1">
      <alignment horizontal="center" vertical="center" wrapText="1"/>
    </xf>
    <xf numFmtId="0" fontId="6" fillId="5" borderId="11" xfId="0" applyFont="1" applyFill="1" applyBorder="1" applyAlignment="1">
      <alignment horizontal="center" vertical="center"/>
    </xf>
    <xf numFmtId="0" fontId="6" fillId="5" borderId="11" xfId="0" applyFont="1" applyFill="1" applyBorder="1" applyAlignment="1">
      <alignment horizontal="left" vertical="center"/>
    </xf>
    <xf numFmtId="0" fontId="6" fillId="5" borderId="18"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19" xfId="0" applyFont="1" applyFill="1" applyBorder="1" applyAlignment="1">
      <alignment horizontal="center" vertical="center"/>
    </xf>
    <xf numFmtId="0" fontId="7" fillId="0" borderId="39" xfId="0" applyFont="1" applyBorder="1" applyAlignment="1">
      <alignment horizontal="center" vertical="center"/>
    </xf>
    <xf numFmtId="0" fontId="6" fillId="5" borderId="10" xfId="0" applyFont="1" applyFill="1" applyBorder="1" applyAlignment="1">
      <alignment horizontal="center" vertical="center"/>
    </xf>
    <xf numFmtId="0" fontId="4" fillId="5" borderId="11" xfId="0" applyFont="1" applyFill="1" applyBorder="1" applyAlignment="1">
      <alignment horizontal="left" vertical="center"/>
    </xf>
    <xf numFmtId="0" fontId="8" fillId="5" borderId="26"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19" xfId="0" applyFont="1" applyFill="1" applyBorder="1" applyAlignment="1">
      <alignment horizontal="center" vertical="center"/>
    </xf>
    <xf numFmtId="0" fontId="8" fillId="5" borderId="11" xfId="0" applyFont="1" applyFill="1" applyBorder="1" applyAlignment="1">
      <alignment horizontal="center" vertical="center"/>
    </xf>
    <xf numFmtId="0" fontId="8" fillId="6" borderId="2" xfId="1" applyFont="1" applyFill="1" applyBorder="1" applyAlignment="1">
      <alignment horizontal="center" vertical="center"/>
    </xf>
    <xf numFmtId="0" fontId="8" fillId="6" borderId="6" xfId="1" applyFont="1" applyFill="1" applyBorder="1" applyAlignment="1">
      <alignment horizontal="center" vertical="center"/>
    </xf>
    <xf numFmtId="0" fontId="8" fillId="6" borderId="4" xfId="1" applyFont="1" applyFill="1" applyBorder="1" applyAlignment="1">
      <alignment horizontal="center" vertical="center"/>
    </xf>
    <xf numFmtId="0" fontId="8" fillId="6" borderId="5" xfId="1" applyFont="1" applyFill="1" applyBorder="1" applyAlignment="1">
      <alignment horizontal="center" vertical="center"/>
    </xf>
    <xf numFmtId="0" fontId="6" fillId="2" borderId="11"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9" xfId="0" applyFont="1" applyFill="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left" vertical="center"/>
    </xf>
    <xf numFmtId="0" fontId="6" fillId="0" borderId="18" xfId="0" applyFont="1" applyBorder="1" applyAlignment="1">
      <alignment horizontal="center" vertical="center"/>
    </xf>
    <xf numFmtId="0" fontId="8" fillId="0" borderId="26" xfId="0" applyFont="1" applyBorder="1" applyAlignment="1">
      <alignment horizontal="center" vertical="center"/>
    </xf>
    <xf numFmtId="0" fontId="8" fillId="0" borderId="8" xfId="0" applyFont="1" applyBorder="1" applyAlignment="1">
      <alignment horizontal="center" vertical="center"/>
    </xf>
    <xf numFmtId="0" fontId="8" fillId="0" borderId="19" xfId="0" applyFont="1" applyBorder="1" applyAlignment="1">
      <alignment horizontal="center" vertical="center"/>
    </xf>
    <xf numFmtId="0" fontId="6" fillId="0" borderId="8" xfId="0" applyFont="1" applyBorder="1" applyAlignment="1">
      <alignment horizontal="center" vertical="center"/>
    </xf>
    <xf numFmtId="0" fontId="6" fillId="0" borderId="19" xfId="0" applyFont="1" applyBorder="1" applyAlignment="1">
      <alignment horizontal="center" vertical="center"/>
    </xf>
    <xf numFmtId="0" fontId="8" fillId="0" borderId="13" xfId="0" applyFont="1" applyBorder="1" applyAlignment="1">
      <alignment horizontal="center" vertical="center"/>
    </xf>
    <xf numFmtId="0" fontId="6"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6" fillId="0" borderId="10" xfId="0" applyFont="1" applyBorder="1" applyAlignment="1">
      <alignment horizontal="left" vertical="center"/>
    </xf>
    <xf numFmtId="0" fontId="8" fillId="0" borderId="30" xfId="0" applyFont="1" applyBorder="1" applyAlignment="1">
      <alignment horizontal="center" vertical="center"/>
    </xf>
    <xf numFmtId="0" fontId="8" fillId="0" borderId="9" xfId="0" applyFont="1" applyBorder="1" applyAlignment="1">
      <alignment horizontal="center" vertical="center"/>
    </xf>
    <xf numFmtId="0" fontId="8" fillId="0" borderId="17" xfId="0" applyFont="1" applyBorder="1" applyAlignment="1">
      <alignment horizontal="center" vertical="center"/>
    </xf>
    <xf numFmtId="0" fontId="6" fillId="0" borderId="16" xfId="0" applyFont="1" applyBorder="1" applyAlignment="1">
      <alignment horizontal="center" vertical="center"/>
    </xf>
    <xf numFmtId="0" fontId="6" fillId="0" borderId="9" xfId="0" applyFont="1" applyBorder="1" applyAlignment="1">
      <alignment horizontal="center" vertical="center"/>
    </xf>
    <xf numFmtId="0" fontId="6" fillId="0" borderId="17" xfId="0" applyFont="1" applyBorder="1" applyAlignment="1">
      <alignment horizontal="center" vertical="center"/>
    </xf>
    <xf numFmtId="0" fontId="8" fillId="0" borderId="12" xfId="0" applyFont="1" applyBorder="1" applyAlignment="1">
      <alignment horizontal="center" vertical="center"/>
    </xf>
    <xf numFmtId="0" fontId="4" fillId="0" borderId="11" xfId="0" applyFont="1" applyBorder="1" applyAlignment="1">
      <alignment horizontal="left" vertical="center"/>
    </xf>
    <xf numFmtId="0" fontId="4" fillId="0" borderId="1" xfId="0" applyFont="1" applyBorder="1" applyAlignment="1">
      <alignment horizontal="center" vertical="center"/>
    </xf>
    <xf numFmtId="14" fontId="3" fillId="0" borderId="0" xfId="0" applyNumberFormat="1" applyFont="1" applyAlignment="1">
      <alignment horizontal="center" vertical="center"/>
    </xf>
    <xf numFmtId="14" fontId="3" fillId="0" borderId="1" xfId="0" applyNumberFormat="1" applyFont="1" applyBorder="1" applyAlignment="1">
      <alignment horizontal="center" vertical="center"/>
    </xf>
    <xf numFmtId="165" fontId="6" fillId="0" borderId="11" xfId="0" applyNumberFormat="1" applyFont="1" applyBorder="1" applyAlignment="1">
      <alignment horizontal="center" vertical="center" shrinkToFit="1"/>
    </xf>
    <xf numFmtId="1" fontId="6" fillId="0" borderId="11" xfId="0" applyNumberFormat="1" applyFont="1" applyBorder="1" applyAlignment="1">
      <alignment horizontal="center" vertical="center" shrinkToFit="1"/>
    </xf>
    <xf numFmtId="1" fontId="6" fillId="0" borderId="26" xfId="0" applyNumberFormat="1" applyFont="1" applyBorder="1" applyAlignment="1">
      <alignment horizontal="center" vertical="center" shrinkToFit="1"/>
    </xf>
    <xf numFmtId="0" fontId="1" fillId="0" borderId="8" xfId="0" applyFont="1" applyBorder="1" applyAlignment="1">
      <alignment horizontal="center" vertical="center" wrapText="1"/>
    </xf>
    <xf numFmtId="1" fontId="6" fillId="0" borderId="36" xfId="0" applyNumberFormat="1" applyFont="1" applyBorder="1" applyAlignment="1">
      <alignment horizontal="center" vertical="center" shrinkToFit="1"/>
    </xf>
    <xf numFmtId="0" fontId="4" fillId="0" borderId="11" xfId="0" applyFont="1" applyBorder="1" applyAlignment="1">
      <alignment horizontal="left" vertical="center" wrapText="1"/>
    </xf>
    <xf numFmtId="0" fontId="5" fillId="0" borderId="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4" fillId="0" borderId="0" xfId="0" applyFont="1" applyAlignment="1">
      <alignment horizontal="center" vertical="center" wrapText="1"/>
    </xf>
    <xf numFmtId="0" fontId="3" fillId="0" borderId="1" xfId="0" applyFont="1" applyBorder="1" applyAlignment="1">
      <alignment horizontal="center" vertical="center"/>
    </xf>
    <xf numFmtId="0" fontId="6" fillId="2" borderId="10" xfId="0" applyFont="1" applyFill="1" applyBorder="1" applyAlignment="1">
      <alignment horizontal="center" vertical="center"/>
    </xf>
    <xf numFmtId="0" fontId="1" fillId="7" borderId="1" xfId="0" applyFont="1" applyFill="1" applyBorder="1" applyAlignment="1">
      <alignment horizontal="center" vertical="center"/>
    </xf>
    <xf numFmtId="14" fontId="1" fillId="7" borderId="1" xfId="0" applyNumberFormat="1" applyFont="1" applyFill="1" applyBorder="1" applyAlignment="1">
      <alignment horizontal="center" vertical="center"/>
    </xf>
    <xf numFmtId="20" fontId="1" fillId="0" borderId="1" xfId="0" applyNumberFormat="1" applyFont="1" applyBorder="1" applyAlignment="1">
      <alignment horizontal="center" vertical="center"/>
    </xf>
    <xf numFmtId="0" fontId="7" fillId="0" borderId="1" xfId="0" applyFont="1" applyBorder="1" applyAlignment="1">
      <alignment horizontal="center" vertical="center"/>
    </xf>
    <xf numFmtId="0" fontId="6" fillId="13" borderId="10" xfId="0" applyFont="1" applyFill="1" applyBorder="1" applyAlignment="1">
      <alignment horizontal="center" vertical="center"/>
    </xf>
    <xf numFmtId="0" fontId="6" fillId="13" borderId="10" xfId="0" applyFont="1" applyFill="1" applyBorder="1" applyAlignment="1">
      <alignment horizontal="left" vertical="center"/>
    </xf>
    <xf numFmtId="0" fontId="6" fillId="13" borderId="16" xfId="0" applyFont="1" applyFill="1" applyBorder="1" applyAlignment="1">
      <alignment horizontal="center" vertical="center"/>
    </xf>
    <xf numFmtId="0" fontId="8" fillId="13" borderId="30" xfId="0" applyFont="1" applyFill="1" applyBorder="1" applyAlignment="1">
      <alignment horizontal="center" vertical="center"/>
    </xf>
    <xf numFmtId="0" fontId="8" fillId="13" borderId="9" xfId="0" applyFont="1" applyFill="1" applyBorder="1" applyAlignment="1">
      <alignment horizontal="center" vertical="center"/>
    </xf>
    <xf numFmtId="0" fontId="8" fillId="13" borderId="17" xfId="0" applyFont="1" applyFill="1" applyBorder="1" applyAlignment="1">
      <alignment horizontal="center" vertical="center"/>
    </xf>
    <xf numFmtId="0" fontId="6" fillId="13" borderId="9" xfId="0" applyFont="1" applyFill="1" applyBorder="1" applyAlignment="1">
      <alignment horizontal="center" vertical="center"/>
    </xf>
    <xf numFmtId="0" fontId="6" fillId="13" borderId="17" xfId="0" applyFont="1" applyFill="1" applyBorder="1" applyAlignment="1">
      <alignment horizontal="center" vertical="center"/>
    </xf>
    <xf numFmtId="0" fontId="8" fillId="13" borderId="12" xfId="0" applyFont="1" applyFill="1" applyBorder="1" applyAlignment="1">
      <alignment horizontal="center" vertical="center"/>
    </xf>
    <xf numFmtId="0" fontId="6" fillId="0" borderId="18"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9" xfId="0" applyFont="1" applyBorder="1" applyAlignment="1">
      <alignment horizontal="center" vertical="center" wrapText="1"/>
    </xf>
    <xf numFmtId="0" fontId="1" fillId="0" borderId="1" xfId="0" applyFont="1" applyBorder="1" applyAlignment="1">
      <alignment horizontal="center" vertical="center"/>
    </xf>
    <xf numFmtId="0" fontId="4" fillId="0" borderId="0" xfId="0" applyFont="1" applyAlignment="1">
      <alignment vertical="center" wrapText="1"/>
    </xf>
    <xf numFmtId="0" fontId="6" fillId="2" borderId="10" xfId="0" applyFont="1" applyFill="1" applyBorder="1" applyAlignment="1">
      <alignment horizontal="left" vertical="center"/>
    </xf>
    <xf numFmtId="0" fontId="8" fillId="2" borderId="26"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3" xfId="0" applyFont="1" applyFill="1" applyBorder="1" applyAlignment="1">
      <alignment horizontal="center" vertical="center"/>
    </xf>
    <xf numFmtId="0" fontId="4" fillId="5" borderId="11" xfId="0" applyFont="1" applyFill="1" applyBorder="1" applyAlignment="1">
      <alignment horizontal="center" vertical="center"/>
    </xf>
    <xf numFmtId="0" fontId="4" fillId="13" borderId="10" xfId="0" applyFont="1" applyFill="1" applyBorder="1" applyAlignment="1">
      <alignment horizontal="center" vertical="center"/>
    </xf>
    <xf numFmtId="0" fontId="8" fillId="2" borderId="2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8" fillId="0" borderId="1" xfId="0" applyFont="1" applyBorder="1" applyAlignment="1">
      <alignment horizontal="left" vertical="center"/>
    </xf>
    <xf numFmtId="0" fontId="4" fillId="0" borderId="10" xfId="0" applyFont="1" applyBorder="1" applyAlignment="1">
      <alignment horizontal="center" vertical="center"/>
    </xf>
    <xf numFmtId="0" fontId="4" fillId="13" borderId="1" xfId="0" applyFont="1" applyFill="1" applyBorder="1" applyAlignment="1">
      <alignment horizontal="left" vertical="center"/>
    </xf>
    <xf numFmtId="0" fontId="4" fillId="0" borderId="1" xfId="0" applyFont="1" applyBorder="1" applyAlignment="1">
      <alignment horizontal="left" vertical="center"/>
    </xf>
    <xf numFmtId="0" fontId="4" fillId="5" borderId="1" xfId="0" applyFont="1" applyFill="1" applyBorder="1" applyAlignment="1">
      <alignment horizontal="left" vertical="center"/>
    </xf>
    <xf numFmtId="0" fontId="4" fillId="5" borderId="11" xfId="0" applyFont="1" applyFill="1" applyBorder="1" applyAlignment="1">
      <alignment horizontal="left" vertical="center" wrapText="1"/>
    </xf>
    <xf numFmtId="1" fontId="4" fillId="5" borderId="11" xfId="0" applyNumberFormat="1" applyFont="1" applyFill="1" applyBorder="1" applyAlignment="1">
      <alignment horizontal="center" vertical="center" shrinkToFit="1"/>
    </xf>
    <xf numFmtId="1" fontId="4" fillId="5" borderId="26" xfId="0" applyNumberFormat="1" applyFont="1" applyFill="1" applyBorder="1" applyAlignment="1">
      <alignment horizontal="center" vertical="center" shrinkToFit="1"/>
    </xf>
    <xf numFmtId="0" fontId="4" fillId="5" borderId="8" xfId="0" applyFont="1" applyFill="1" applyBorder="1" applyAlignment="1">
      <alignment horizontal="center" vertical="center" wrapText="1"/>
    </xf>
    <xf numFmtId="1" fontId="4" fillId="5" borderId="36" xfId="0" applyNumberFormat="1" applyFont="1" applyFill="1" applyBorder="1" applyAlignment="1">
      <alignment horizontal="center" vertical="center" shrinkToFit="1"/>
    </xf>
    <xf numFmtId="1" fontId="4" fillId="0" borderId="11" xfId="0" applyNumberFormat="1" applyFont="1" applyBorder="1" applyAlignment="1">
      <alignment horizontal="center" vertical="center" shrinkToFit="1"/>
    </xf>
    <xf numFmtId="1" fontId="4" fillId="0" borderId="26" xfId="0" applyNumberFormat="1" applyFont="1" applyBorder="1" applyAlignment="1">
      <alignment horizontal="center" vertical="center" shrinkToFit="1"/>
    </xf>
    <xf numFmtId="0" fontId="4" fillId="0" borderId="8" xfId="0" applyFont="1" applyBorder="1" applyAlignment="1">
      <alignment horizontal="center" vertical="center" wrapText="1"/>
    </xf>
    <xf numFmtId="1" fontId="4" fillId="0" borderId="36" xfId="0" applyNumberFormat="1" applyFont="1" applyBorder="1" applyAlignment="1">
      <alignment horizontal="center" vertical="center" shrinkToFit="1"/>
    </xf>
    <xf numFmtId="0" fontId="1" fillId="2" borderId="1" xfId="0" applyFont="1" applyFill="1" applyBorder="1" applyAlignment="1">
      <alignment horizontal="center" vertical="center"/>
    </xf>
    <xf numFmtId="20" fontId="1" fillId="0" borderId="0" xfId="0" applyNumberFormat="1" applyFont="1" applyAlignment="1">
      <alignment horizontal="center" vertical="center"/>
    </xf>
    <xf numFmtId="0" fontId="5" fillId="12" borderId="2" xfId="1" applyFont="1" applyFill="1" applyBorder="1" applyAlignment="1">
      <alignment horizontal="center" vertical="center"/>
    </xf>
    <xf numFmtId="0" fontId="5" fillId="12" borderId="23" xfId="1" applyFont="1" applyFill="1" applyBorder="1" applyAlignment="1">
      <alignment horizontal="center" vertical="center"/>
    </xf>
    <xf numFmtId="0" fontId="5" fillId="12" borderId="24" xfId="1" applyFont="1" applyFill="1" applyBorder="1" applyAlignment="1">
      <alignment horizontal="center" vertical="center"/>
    </xf>
    <xf numFmtId="0" fontId="5" fillId="12" borderId="25" xfId="1" applyFont="1" applyFill="1" applyBorder="1" applyAlignment="1">
      <alignment horizontal="center" vertical="center"/>
    </xf>
    <xf numFmtId="0" fontId="6" fillId="5" borderId="14" xfId="1" applyFont="1" applyFill="1" applyBorder="1" applyAlignment="1">
      <alignment horizontal="center" vertical="center"/>
    </xf>
    <xf numFmtId="0" fontId="6" fillId="5" borderId="18" xfId="1" applyFont="1" applyFill="1" applyBorder="1" applyAlignment="1">
      <alignment horizontal="center" vertical="center"/>
    </xf>
    <xf numFmtId="0" fontId="6" fillId="7" borderId="11" xfId="1" applyFont="1" applyFill="1" applyBorder="1" applyAlignment="1">
      <alignment horizontal="center" vertical="center"/>
    </xf>
    <xf numFmtId="0" fontId="6" fillId="7" borderId="18" xfId="1" applyFont="1" applyFill="1" applyBorder="1" applyAlignment="1">
      <alignment horizontal="center" vertical="center"/>
    </xf>
    <xf numFmtId="0" fontId="6" fillId="7" borderId="8" xfId="1" applyFont="1" applyFill="1" applyBorder="1" applyAlignment="1">
      <alignment horizontal="center" vertical="center"/>
    </xf>
    <xf numFmtId="0" fontId="6" fillId="7" borderId="19" xfId="1" applyFont="1" applyFill="1" applyBorder="1" applyAlignment="1">
      <alignment horizontal="center" vertical="center"/>
    </xf>
    <xf numFmtId="0" fontId="6" fillId="0" borderId="11" xfId="1" applyFont="1" applyBorder="1" applyAlignment="1">
      <alignment horizontal="center" vertical="center"/>
    </xf>
    <xf numFmtId="0" fontId="6" fillId="0" borderId="18" xfId="1" applyFont="1" applyBorder="1" applyAlignment="1">
      <alignment horizontal="center" vertical="center"/>
    </xf>
    <xf numFmtId="0" fontId="6" fillId="0" borderId="8" xfId="1" applyFont="1" applyBorder="1" applyAlignment="1">
      <alignment horizontal="center" vertical="center"/>
    </xf>
    <xf numFmtId="0" fontId="6" fillId="0" borderId="19" xfId="1" applyFont="1" applyBorder="1" applyAlignment="1">
      <alignment horizontal="center" vertical="center"/>
    </xf>
    <xf numFmtId="0" fontId="4" fillId="0" borderId="11" xfId="1" applyFont="1" applyBorder="1" applyAlignment="1">
      <alignment horizontal="left" vertical="center"/>
    </xf>
    <xf numFmtId="0" fontId="6" fillId="0" borderId="11" xfId="1" applyFont="1" applyBorder="1" applyAlignment="1">
      <alignment horizontal="left" vertical="center"/>
    </xf>
    <xf numFmtId="1" fontId="6" fillId="5" borderId="11" xfId="0" applyNumberFormat="1" applyFont="1" applyFill="1" applyBorder="1" applyAlignment="1">
      <alignment horizontal="center" vertical="center" shrinkToFit="1"/>
    </xf>
    <xf numFmtId="1" fontId="6" fillId="5" borderId="26" xfId="0" applyNumberFormat="1" applyFont="1" applyFill="1" applyBorder="1" applyAlignment="1">
      <alignment horizontal="center" vertical="center" shrinkToFit="1"/>
    </xf>
    <xf numFmtId="0" fontId="1" fillId="5" borderId="8" xfId="0" applyFont="1" applyFill="1" applyBorder="1" applyAlignment="1">
      <alignment horizontal="center" vertical="center" wrapText="1"/>
    </xf>
    <xf numFmtId="1" fontId="6" fillId="5" borderId="36" xfId="0" applyNumberFormat="1" applyFont="1" applyFill="1" applyBorder="1" applyAlignment="1">
      <alignment horizontal="center" vertical="center" shrinkToFit="1"/>
    </xf>
    <xf numFmtId="0" fontId="6" fillId="2" borderId="11"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19" xfId="1" applyFont="1" applyFill="1" applyBorder="1" applyAlignment="1">
      <alignment horizontal="center" vertical="center"/>
    </xf>
    <xf numFmtId="14" fontId="1" fillId="2" borderId="1" xfId="0" applyNumberFormat="1" applyFont="1" applyFill="1" applyBorder="1" applyAlignment="1">
      <alignment horizontal="center" vertical="center"/>
    </xf>
    <xf numFmtId="0" fontId="1" fillId="0" borderId="42" xfId="0" applyFont="1" applyBorder="1" applyAlignment="1">
      <alignment horizontal="center" vertical="center" wrapText="1"/>
    </xf>
    <xf numFmtId="0" fontId="1" fillId="0" borderId="42" xfId="0" applyFont="1" applyBorder="1" applyAlignment="1">
      <alignment vertical="center"/>
    </xf>
    <xf numFmtId="0" fontId="1" fillId="0" borderId="42" xfId="0" applyFont="1" applyBorder="1" applyAlignment="1">
      <alignment horizontal="center" vertical="center"/>
    </xf>
    <xf numFmtId="0" fontId="4" fillId="0" borderId="42" xfId="0" applyFont="1" applyBorder="1" applyAlignment="1">
      <alignment horizontal="center" vertical="center"/>
    </xf>
    <xf numFmtId="0" fontId="4" fillId="0" borderId="42" xfId="0" applyFont="1" applyBorder="1" applyAlignment="1">
      <alignment vertical="center" wrapText="1"/>
    </xf>
    <xf numFmtId="0" fontId="3" fillId="0" borderId="42" xfId="0" applyFont="1" applyBorder="1" applyAlignment="1">
      <alignment vertical="center"/>
    </xf>
    <xf numFmtId="0" fontId="4" fillId="0" borderId="10" xfId="0" applyFont="1" applyBorder="1" applyAlignment="1">
      <alignment horizontal="left" vertical="center"/>
    </xf>
    <xf numFmtId="0" fontId="4" fillId="5" borderId="10" xfId="0" applyFont="1" applyFill="1" applyBorder="1" applyAlignment="1">
      <alignment horizontal="center" vertical="center"/>
    </xf>
    <xf numFmtId="14" fontId="4" fillId="7"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1" fillId="0" borderId="0" xfId="1" applyFont="1" applyAlignment="1">
      <alignment horizontal="center" vertical="center"/>
    </xf>
    <xf numFmtId="0" fontId="8" fillId="5" borderId="19"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14" borderId="10" xfId="0" applyFont="1" applyFill="1" applyBorder="1" applyAlignment="1">
      <alignment horizontal="center" vertical="center"/>
    </xf>
    <xf numFmtId="0" fontId="6" fillId="14" borderId="18" xfId="0" applyFont="1" applyFill="1" applyBorder="1" applyAlignment="1">
      <alignment horizontal="center" vertical="center"/>
    </xf>
    <xf numFmtId="0" fontId="8" fillId="14" borderId="26" xfId="0" applyFont="1" applyFill="1" applyBorder="1" applyAlignment="1">
      <alignment horizontal="center" vertical="center"/>
    </xf>
    <xf numFmtId="0" fontId="8" fillId="14" borderId="8" xfId="0" applyFont="1" applyFill="1" applyBorder="1" applyAlignment="1">
      <alignment horizontal="center" vertical="center"/>
    </xf>
    <xf numFmtId="0" fontId="8" fillId="14" borderId="19" xfId="0" applyFont="1" applyFill="1" applyBorder="1" applyAlignment="1">
      <alignment horizontal="center" vertical="center"/>
    </xf>
    <xf numFmtId="0" fontId="6" fillId="14" borderId="8" xfId="0" applyFont="1" applyFill="1" applyBorder="1" applyAlignment="1">
      <alignment horizontal="center" vertical="center"/>
    </xf>
    <xf numFmtId="0" fontId="6" fillId="14" borderId="19" xfId="0" applyFont="1" applyFill="1" applyBorder="1" applyAlignment="1">
      <alignment horizontal="center" vertical="center"/>
    </xf>
    <xf numFmtId="0" fontId="8" fillId="14" borderId="11" xfId="0" applyFont="1" applyFill="1" applyBorder="1" applyAlignment="1">
      <alignment horizontal="center" vertical="center"/>
    </xf>
    <xf numFmtId="0" fontId="4" fillId="14" borderId="11" xfId="0" applyFont="1" applyFill="1" applyBorder="1" applyAlignment="1">
      <alignment horizontal="center" vertical="center"/>
    </xf>
    <xf numFmtId="0" fontId="8" fillId="5" borderId="26"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4" fillId="13" borderId="10" xfId="0" applyFont="1" applyFill="1" applyBorder="1" applyAlignment="1">
      <alignment horizontal="left" vertical="center"/>
    </xf>
    <xf numFmtId="0" fontId="6" fillId="14" borderId="11" xfId="0" applyFont="1" applyFill="1" applyBorder="1" applyAlignment="1">
      <alignment horizontal="center" vertical="center"/>
    </xf>
    <xf numFmtId="0" fontId="6" fillId="14" borderId="11" xfId="0" applyFont="1" applyFill="1" applyBorder="1" applyAlignment="1">
      <alignment horizontal="left" vertical="center"/>
    </xf>
    <xf numFmtId="0" fontId="1" fillId="8" borderId="1" xfId="0" applyFont="1" applyFill="1" applyBorder="1" applyAlignment="1">
      <alignment horizontal="center" vertical="center"/>
    </xf>
    <xf numFmtId="14" fontId="1" fillId="8" borderId="1" xfId="0" applyNumberFormat="1" applyFont="1" applyFill="1" applyBorder="1" applyAlignment="1">
      <alignment horizontal="center" vertical="center"/>
    </xf>
    <xf numFmtId="0" fontId="1" fillId="0" borderId="43" xfId="0" applyFont="1" applyBorder="1" applyAlignment="1">
      <alignment horizontal="center" vertical="center"/>
    </xf>
    <xf numFmtId="0" fontId="4" fillId="13" borderId="16" xfId="0" applyFont="1" applyFill="1" applyBorder="1" applyAlignment="1">
      <alignment horizontal="center" vertical="center"/>
    </xf>
    <xf numFmtId="0" fontId="4" fillId="13" borderId="9" xfId="0" applyFont="1" applyFill="1" applyBorder="1" applyAlignment="1">
      <alignment horizontal="center" vertical="center"/>
    </xf>
    <xf numFmtId="0" fontId="4" fillId="13" borderId="17" xfId="0" applyFont="1" applyFill="1" applyBorder="1" applyAlignment="1">
      <alignment horizontal="center" vertical="center"/>
    </xf>
    <xf numFmtId="0" fontId="4" fillId="0" borderId="18" xfId="0" applyFont="1" applyBorder="1" applyAlignment="1">
      <alignment horizontal="center" vertical="center"/>
    </xf>
    <xf numFmtId="0" fontId="4" fillId="0" borderId="8" xfId="0" applyFont="1" applyBorder="1" applyAlignment="1">
      <alignment horizontal="center" vertical="center"/>
    </xf>
    <xf numFmtId="0" fontId="4" fillId="0" borderId="19" xfId="0" applyFont="1" applyBorder="1" applyAlignment="1">
      <alignment horizontal="center" vertical="center"/>
    </xf>
    <xf numFmtId="165" fontId="6" fillId="5" borderId="11" xfId="0" applyNumberFormat="1" applyFont="1" applyFill="1" applyBorder="1" applyAlignment="1">
      <alignment horizontal="center" vertical="center" shrinkToFit="1"/>
    </xf>
    <xf numFmtId="0" fontId="12" fillId="0" borderId="11" xfId="0" applyFont="1" applyBorder="1" applyAlignment="1">
      <alignment horizontal="left" vertical="center" wrapText="1"/>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6" fillId="13" borderId="18" xfId="1" applyFont="1" applyFill="1" applyBorder="1" applyAlignment="1">
      <alignment horizontal="center" vertical="center"/>
    </xf>
    <xf numFmtId="0" fontId="6" fillId="13" borderId="8" xfId="1" applyFont="1" applyFill="1" applyBorder="1" applyAlignment="1">
      <alignment horizontal="center" vertical="center"/>
    </xf>
    <xf numFmtId="0" fontId="6" fillId="13" borderId="19" xfId="1" applyFont="1" applyFill="1" applyBorder="1" applyAlignment="1">
      <alignment horizontal="center" vertical="center"/>
    </xf>
    <xf numFmtId="0" fontId="6" fillId="13" borderId="11" xfId="1" applyFont="1" applyFill="1" applyBorder="1" applyAlignment="1">
      <alignment horizontal="center" vertical="center"/>
    </xf>
    <xf numFmtId="0" fontId="6" fillId="15" borderId="18" xfId="1" applyFont="1" applyFill="1" applyBorder="1" applyAlignment="1">
      <alignment horizontal="center" vertical="center"/>
    </xf>
    <xf numFmtId="0" fontId="6" fillId="15" borderId="8" xfId="1" applyFont="1" applyFill="1" applyBorder="1" applyAlignment="1">
      <alignment horizontal="center" vertical="center"/>
    </xf>
    <xf numFmtId="0" fontId="6" fillId="15" borderId="19" xfId="1" applyFont="1" applyFill="1" applyBorder="1" applyAlignment="1">
      <alignment horizontal="center" vertical="center"/>
    </xf>
    <xf numFmtId="0" fontId="6" fillId="15" borderId="11" xfId="1" applyFont="1" applyFill="1" applyBorder="1" applyAlignment="1">
      <alignment horizontal="center" vertical="center"/>
    </xf>
    <xf numFmtId="0" fontId="6" fillId="14" borderId="18" xfId="1" applyFont="1" applyFill="1" applyBorder="1" applyAlignment="1">
      <alignment horizontal="center" vertical="center"/>
    </xf>
    <xf numFmtId="0" fontId="6" fillId="14" borderId="8" xfId="1" applyFont="1" applyFill="1" applyBorder="1" applyAlignment="1">
      <alignment horizontal="center" vertical="center"/>
    </xf>
    <xf numFmtId="0" fontId="6" fillId="14" borderId="19" xfId="1" applyFont="1" applyFill="1" applyBorder="1" applyAlignment="1">
      <alignment horizontal="center" vertical="center"/>
    </xf>
    <xf numFmtId="0" fontId="6" fillId="14" borderId="11" xfId="1" applyFont="1" applyFill="1" applyBorder="1" applyAlignment="1">
      <alignment horizontal="center" vertical="center"/>
    </xf>
    <xf numFmtId="0" fontId="4" fillId="14" borderId="11" xfId="0" applyFont="1" applyFill="1" applyBorder="1" applyAlignment="1">
      <alignment horizontal="left" vertical="center"/>
    </xf>
    <xf numFmtId="0" fontId="6" fillId="13" borderId="11" xfId="1" applyFont="1" applyFill="1" applyBorder="1" applyAlignment="1">
      <alignment horizontal="left" vertical="center"/>
    </xf>
    <xf numFmtId="0" fontId="4" fillId="2" borderId="11" xfId="1" applyFont="1" applyFill="1" applyBorder="1" applyAlignment="1">
      <alignment horizontal="left" vertical="center"/>
    </xf>
    <xf numFmtId="165" fontId="6" fillId="13" borderId="10" xfId="0" applyNumberFormat="1" applyFont="1" applyFill="1" applyBorder="1" applyAlignment="1">
      <alignment horizontal="center" vertical="center" shrinkToFit="1"/>
    </xf>
    <xf numFmtId="0" fontId="4" fillId="14" borderId="1" xfId="0" applyFont="1" applyFill="1" applyBorder="1" applyAlignment="1">
      <alignment horizontal="left" vertical="center"/>
    </xf>
    <xf numFmtId="0" fontId="12" fillId="5" borderId="1" xfId="0" applyFont="1" applyFill="1" applyBorder="1" applyAlignment="1">
      <alignment horizontal="left" vertical="center"/>
    </xf>
    <xf numFmtId="0" fontId="7" fillId="0" borderId="10" xfId="0" applyFont="1" applyBorder="1" applyAlignment="1">
      <alignment horizontal="center" vertical="center"/>
    </xf>
    <xf numFmtId="0" fontId="7" fillId="0" borderId="11" xfId="0" applyFont="1" applyBorder="1" applyAlignment="1">
      <alignment horizontal="left"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8" xfId="0" applyFont="1" applyBorder="1" applyAlignment="1">
      <alignment horizontal="center" vertical="center"/>
    </xf>
    <xf numFmtId="0" fontId="7" fillId="0" borderId="19" xfId="0" applyFont="1" applyBorder="1" applyAlignment="1">
      <alignment horizontal="center" vertical="center"/>
    </xf>
    <xf numFmtId="0" fontId="7" fillId="0" borderId="11" xfId="0" applyFont="1" applyBorder="1" applyAlignment="1">
      <alignment horizontal="center" vertical="center"/>
    </xf>
    <xf numFmtId="0" fontId="8" fillId="13" borderId="26" xfId="1" applyFont="1" applyFill="1" applyBorder="1" applyAlignment="1">
      <alignment horizontal="center" vertical="center"/>
    </xf>
    <xf numFmtId="0" fontId="8" fillId="13" borderId="8" xfId="1" applyFont="1" applyFill="1" applyBorder="1" applyAlignment="1">
      <alignment horizontal="center" vertical="center"/>
    </xf>
    <xf numFmtId="0" fontId="8" fillId="13" borderId="19"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19" xfId="1" applyFont="1" applyFill="1" applyBorder="1" applyAlignment="1">
      <alignment horizontal="center" vertical="center"/>
    </xf>
    <xf numFmtId="0" fontId="8" fillId="15" borderId="26" xfId="1" applyFont="1" applyFill="1" applyBorder="1" applyAlignment="1">
      <alignment horizontal="center" vertical="center"/>
    </xf>
    <xf numFmtId="0" fontId="8" fillId="15" borderId="8" xfId="1" applyFont="1" applyFill="1" applyBorder="1" applyAlignment="1">
      <alignment horizontal="center" vertical="center"/>
    </xf>
    <xf numFmtId="0" fontId="8" fillId="15" borderId="19" xfId="1" applyFont="1" applyFill="1" applyBorder="1" applyAlignment="1">
      <alignment horizontal="center" vertical="center"/>
    </xf>
    <xf numFmtId="0" fontId="8" fillId="7" borderId="26" xfId="1" applyFont="1" applyFill="1" applyBorder="1" applyAlignment="1">
      <alignment horizontal="center" vertical="center"/>
    </xf>
    <xf numFmtId="0" fontId="8" fillId="7" borderId="8" xfId="1" applyFont="1" applyFill="1" applyBorder="1" applyAlignment="1">
      <alignment horizontal="center" vertical="center"/>
    </xf>
    <xf numFmtId="0" fontId="8" fillId="7" borderId="19" xfId="1" applyFont="1" applyFill="1" applyBorder="1" applyAlignment="1">
      <alignment horizontal="center" vertical="center"/>
    </xf>
    <xf numFmtId="0" fontId="8" fillId="0" borderId="26" xfId="1" applyFont="1" applyBorder="1" applyAlignment="1">
      <alignment horizontal="center" vertical="center"/>
    </xf>
    <xf numFmtId="0" fontId="8" fillId="0" borderId="8" xfId="1" applyFont="1" applyBorder="1" applyAlignment="1">
      <alignment horizontal="center" vertical="center"/>
    </xf>
    <xf numFmtId="0" fontId="8" fillId="0" borderId="19" xfId="1" applyFont="1" applyBorder="1" applyAlignment="1">
      <alignment horizontal="center" vertical="center"/>
    </xf>
    <xf numFmtId="0" fontId="8" fillId="14" borderId="26" xfId="1" applyFont="1" applyFill="1" applyBorder="1" applyAlignment="1">
      <alignment horizontal="center" vertical="center"/>
    </xf>
    <xf numFmtId="0" fontId="8" fillId="14" borderId="8" xfId="1" applyFont="1" applyFill="1" applyBorder="1" applyAlignment="1">
      <alignment horizontal="center" vertical="center"/>
    </xf>
    <xf numFmtId="0" fontId="8" fillId="14" borderId="19" xfId="1" applyFont="1" applyFill="1" applyBorder="1" applyAlignment="1">
      <alignment horizontal="center" vertical="center"/>
    </xf>
    <xf numFmtId="0" fontId="8" fillId="5" borderId="28" xfId="1" applyFont="1" applyFill="1" applyBorder="1" applyAlignment="1">
      <alignment horizontal="center" vertical="center"/>
    </xf>
    <xf numFmtId="0" fontId="8" fillId="5" borderId="15" xfId="1" applyFont="1" applyFill="1" applyBorder="1" applyAlignment="1">
      <alignment horizontal="center" vertical="center"/>
    </xf>
    <xf numFmtId="0" fontId="8" fillId="13" borderId="10" xfId="1" applyFont="1" applyFill="1" applyBorder="1" applyAlignment="1">
      <alignment horizontal="center" vertical="center"/>
    </xf>
    <xf numFmtId="0" fontId="8" fillId="2" borderId="13" xfId="1" applyFont="1" applyFill="1" applyBorder="1" applyAlignment="1">
      <alignment horizontal="center" vertical="center"/>
    </xf>
    <xf numFmtId="0" fontId="8" fillId="15" borderId="13" xfId="1" applyFont="1" applyFill="1" applyBorder="1" applyAlignment="1">
      <alignment horizontal="center" vertical="center"/>
    </xf>
    <xf numFmtId="0" fontId="8" fillId="0" borderId="11" xfId="1" applyFont="1" applyBorder="1" applyAlignment="1">
      <alignment horizontal="center" vertical="center"/>
    </xf>
    <xf numFmtId="0" fontId="8" fillId="14" borderId="11" xfId="1" applyFont="1" applyFill="1" applyBorder="1" applyAlignment="1">
      <alignment horizontal="center" vertical="center"/>
    </xf>
    <xf numFmtId="1" fontId="4" fillId="6" borderId="4" xfId="1" applyNumberFormat="1" applyFont="1" applyFill="1" applyBorder="1" applyAlignment="1">
      <alignment horizontal="center" vertical="center"/>
    </xf>
    <xf numFmtId="0" fontId="4" fillId="6" borderId="4" xfId="1" applyFont="1" applyFill="1" applyBorder="1" applyAlignment="1">
      <alignment horizontal="center" vertical="center"/>
    </xf>
    <xf numFmtId="0" fontId="4" fillId="6" borderId="5" xfId="1" applyFont="1" applyFill="1" applyBorder="1" applyAlignment="1">
      <alignment horizontal="center" vertical="center"/>
    </xf>
    <xf numFmtId="0" fontId="4" fillId="6" borderId="6" xfId="1" applyFont="1" applyFill="1" applyBorder="1" applyAlignment="1">
      <alignment horizontal="center" vertical="center"/>
    </xf>
    <xf numFmtId="0" fontId="4" fillId="6" borderId="2" xfId="1" applyFont="1" applyFill="1" applyBorder="1" applyAlignment="1">
      <alignment horizontal="center" vertical="center"/>
    </xf>
    <xf numFmtId="1" fontId="12" fillId="0" borderId="26" xfId="0" applyNumberFormat="1" applyFont="1" applyBorder="1" applyAlignment="1">
      <alignment horizontal="center" vertical="center" shrinkToFit="1"/>
    </xf>
    <xf numFmtId="1" fontId="12" fillId="0" borderId="8" xfId="0" applyNumberFormat="1" applyFont="1" applyBorder="1" applyAlignment="1">
      <alignment horizontal="center" vertical="center" shrinkToFit="1"/>
    </xf>
    <xf numFmtId="1" fontId="12" fillId="0" borderId="38" xfId="0" applyNumberFormat="1" applyFont="1" applyBorder="1" applyAlignment="1">
      <alignment horizontal="center" vertical="center" shrinkToFit="1"/>
    </xf>
    <xf numFmtId="1" fontId="12" fillId="0" borderId="11" xfId="0" applyNumberFormat="1" applyFont="1" applyBorder="1" applyAlignment="1">
      <alignment horizontal="center" vertical="center" shrinkToFit="1"/>
    </xf>
    <xf numFmtId="1" fontId="12" fillId="5" borderId="26" xfId="0" applyNumberFormat="1" applyFont="1" applyFill="1" applyBorder="1" applyAlignment="1">
      <alignment horizontal="center" vertical="center" shrinkToFit="1"/>
    </xf>
    <xf numFmtId="1" fontId="12" fillId="5" borderId="8" xfId="0" applyNumberFormat="1" applyFont="1" applyFill="1" applyBorder="1" applyAlignment="1">
      <alignment horizontal="center" vertical="center" shrinkToFit="1"/>
    </xf>
    <xf numFmtId="1" fontId="12" fillId="5" borderId="38" xfId="0" applyNumberFormat="1" applyFont="1" applyFill="1" applyBorder="1" applyAlignment="1">
      <alignment horizontal="center" vertical="center" shrinkToFit="1"/>
    </xf>
    <xf numFmtId="1" fontId="12" fillId="5" borderId="11" xfId="0" applyNumberFormat="1" applyFont="1" applyFill="1" applyBorder="1" applyAlignment="1">
      <alignment horizontal="center" vertical="center" shrinkToFit="1"/>
    </xf>
    <xf numFmtId="0" fontId="12" fillId="6" borderId="2" xfId="1" applyFont="1" applyFill="1" applyBorder="1" applyAlignment="1">
      <alignment horizontal="center" vertical="center"/>
    </xf>
    <xf numFmtId="0" fontId="6" fillId="5" borderId="20" xfId="1" applyFont="1" applyFill="1" applyBorder="1" applyAlignment="1">
      <alignment horizontal="left" vertical="center"/>
    </xf>
    <xf numFmtId="0" fontId="6" fillId="5" borderId="21" xfId="1" applyFont="1" applyFill="1" applyBorder="1" applyAlignment="1">
      <alignment horizontal="center" vertical="center"/>
    </xf>
    <xf numFmtId="0" fontId="8" fillId="5" borderId="27" xfId="1" applyFont="1" applyFill="1" applyBorder="1" applyAlignment="1">
      <alignment horizontal="center" vertical="center"/>
    </xf>
    <xf numFmtId="0" fontId="8" fillId="5" borderId="22" xfId="1" applyFont="1" applyFill="1" applyBorder="1" applyAlignment="1">
      <alignment horizontal="center" vertical="center"/>
    </xf>
    <xf numFmtId="0" fontId="8" fillId="5" borderId="44" xfId="1" applyFont="1" applyFill="1" applyBorder="1" applyAlignment="1">
      <alignment horizontal="center" vertical="center"/>
    </xf>
    <xf numFmtId="0" fontId="6" fillId="5" borderId="22" xfId="1" applyFont="1" applyFill="1" applyBorder="1" applyAlignment="1">
      <alignment horizontal="center" vertical="center"/>
    </xf>
    <xf numFmtId="0" fontId="6" fillId="5" borderId="44" xfId="1" applyFont="1" applyFill="1" applyBorder="1" applyAlignment="1">
      <alignment horizontal="center" vertical="center"/>
    </xf>
    <xf numFmtId="0" fontId="8" fillId="5" borderId="20" xfId="1" applyFont="1" applyFill="1" applyBorder="1" applyAlignment="1">
      <alignment horizontal="center" vertical="center"/>
    </xf>
    <xf numFmtId="0" fontId="6" fillId="5" borderId="20" xfId="1" applyFont="1" applyFill="1" applyBorder="1" applyAlignment="1">
      <alignment horizontal="center" vertical="center"/>
    </xf>
    <xf numFmtId="0" fontId="6" fillId="5" borderId="45" xfId="1" applyFont="1" applyFill="1" applyBorder="1" applyAlignment="1">
      <alignment horizontal="left" vertical="center"/>
    </xf>
    <xf numFmtId="0" fontId="8" fillId="5" borderId="35" xfId="1" applyFont="1" applyFill="1" applyBorder="1" applyAlignment="1">
      <alignment horizontal="center" vertical="center"/>
    </xf>
    <xf numFmtId="0" fontId="6" fillId="5" borderId="15" xfId="1" applyFont="1" applyFill="1" applyBorder="1" applyAlignment="1">
      <alignment horizontal="center" vertical="center"/>
    </xf>
    <xf numFmtId="0" fontId="6" fillId="5" borderId="35" xfId="1" applyFont="1" applyFill="1" applyBorder="1" applyAlignment="1">
      <alignment horizontal="center" vertical="center"/>
    </xf>
    <xf numFmtId="0" fontId="8" fillId="5" borderId="46" xfId="1" applyFont="1" applyFill="1" applyBorder="1" applyAlignment="1">
      <alignment horizontal="center" vertical="center"/>
    </xf>
    <xf numFmtId="0" fontId="6" fillId="5" borderId="45" xfId="1" applyFont="1" applyFill="1" applyBorder="1" applyAlignment="1">
      <alignment horizontal="center" vertical="center"/>
    </xf>
    <xf numFmtId="0" fontId="4" fillId="2" borderId="1" xfId="0" applyFont="1" applyFill="1" applyBorder="1" applyAlignment="1">
      <alignment horizontal="left" vertical="center"/>
    </xf>
    <xf numFmtId="0" fontId="12" fillId="0" borderId="1" xfId="0" applyFont="1" applyBorder="1" applyAlignment="1">
      <alignment horizontal="left" vertical="center"/>
    </xf>
    <xf numFmtId="14" fontId="1" fillId="0" borderId="0" xfId="0" applyNumberFormat="1"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8" fillId="0" borderId="20" xfId="0" applyFont="1" applyBorder="1" applyAlignment="1">
      <alignment horizontal="center" vertical="center"/>
    </xf>
    <xf numFmtId="14" fontId="2" fillId="0" borderId="1" xfId="0" applyNumberFormat="1" applyFont="1" applyBorder="1" applyAlignment="1">
      <alignment horizontal="center" vertical="center"/>
    </xf>
    <xf numFmtId="0" fontId="4" fillId="13" borderId="18" xfId="0" applyFont="1" applyFill="1" applyBorder="1" applyAlignment="1">
      <alignment horizontal="center" vertical="center"/>
    </xf>
    <xf numFmtId="0" fontId="8" fillId="13" borderId="26" xfId="0" applyFont="1" applyFill="1" applyBorder="1" applyAlignment="1">
      <alignment horizontal="center" vertical="center"/>
    </xf>
    <xf numFmtId="0" fontId="8" fillId="13" borderId="8" xfId="0" applyFont="1" applyFill="1" applyBorder="1" applyAlignment="1">
      <alignment horizontal="center" vertical="center"/>
    </xf>
    <xf numFmtId="0" fontId="8" fillId="13" borderId="19" xfId="0" applyFont="1" applyFill="1" applyBorder="1" applyAlignment="1">
      <alignment horizontal="center" vertical="center"/>
    </xf>
    <xf numFmtId="0" fontId="4" fillId="13" borderId="8" xfId="0" applyFont="1" applyFill="1" applyBorder="1" applyAlignment="1">
      <alignment horizontal="center" vertical="center"/>
    </xf>
    <xf numFmtId="0" fontId="4" fillId="13" borderId="19" xfId="0" applyFont="1" applyFill="1" applyBorder="1" applyAlignment="1">
      <alignment horizontal="center" vertical="center"/>
    </xf>
    <xf numFmtId="0" fontId="8" fillId="13" borderId="13" xfId="0" applyFont="1" applyFill="1" applyBorder="1" applyAlignment="1">
      <alignment horizontal="center" vertical="center"/>
    </xf>
    <xf numFmtId="0" fontId="4" fillId="13" borderId="11" xfId="0" applyFont="1" applyFill="1" applyBorder="1" applyAlignment="1">
      <alignment horizontal="center" vertical="center"/>
    </xf>
    <xf numFmtId="0" fontId="7" fillId="0" borderId="1" xfId="0" applyFont="1" applyBorder="1" applyAlignment="1">
      <alignment horizontal="left" vertical="center"/>
    </xf>
    <xf numFmtId="0" fontId="4" fillId="13" borderId="11" xfId="0" applyFont="1" applyFill="1" applyBorder="1" applyAlignment="1">
      <alignment horizontal="left" vertical="center" wrapText="1"/>
    </xf>
    <xf numFmtId="0" fontId="4" fillId="0" borderId="43" xfId="0" applyFont="1" applyBorder="1" applyAlignment="1">
      <alignment horizontal="center" vertical="center"/>
    </xf>
    <xf numFmtId="0" fontId="6" fillId="0" borderId="21" xfId="0" applyFont="1" applyBorder="1" applyAlignment="1">
      <alignment horizontal="center" vertical="center"/>
    </xf>
    <xf numFmtId="0" fontId="8" fillId="0" borderId="27" xfId="0" applyFont="1" applyBorder="1" applyAlignment="1">
      <alignment horizontal="center" vertical="center"/>
    </xf>
    <xf numFmtId="0" fontId="8" fillId="0" borderId="22" xfId="0" applyFont="1" applyBorder="1" applyAlignment="1">
      <alignment horizontal="center" vertical="center"/>
    </xf>
    <xf numFmtId="0" fontId="4" fillId="13" borderId="11" xfId="0" applyFont="1" applyFill="1" applyBorder="1" applyAlignment="1">
      <alignment horizontal="left" vertical="center"/>
    </xf>
    <xf numFmtId="0" fontId="4" fillId="14" borderId="11" xfId="1" applyFont="1" applyFill="1" applyBorder="1" applyAlignment="1">
      <alignment horizontal="left" vertical="center"/>
    </xf>
    <xf numFmtId="0" fontId="4" fillId="14" borderId="18" xfId="0" applyFont="1" applyFill="1" applyBorder="1" applyAlignment="1">
      <alignment horizontal="center" vertical="center"/>
    </xf>
    <xf numFmtId="0" fontId="4" fillId="14" borderId="26" xfId="0" applyFont="1" applyFill="1" applyBorder="1" applyAlignment="1">
      <alignment horizontal="center" vertical="center"/>
    </xf>
    <xf numFmtId="0" fontId="4" fillId="14" borderId="8" xfId="0" applyFont="1" applyFill="1" applyBorder="1" applyAlignment="1">
      <alignment horizontal="center" vertical="center"/>
    </xf>
    <xf numFmtId="0" fontId="4" fillId="14" borderId="19" xfId="0" applyFont="1" applyFill="1" applyBorder="1" applyAlignment="1">
      <alignment horizontal="center" vertical="center"/>
    </xf>
    <xf numFmtId="1" fontId="12" fillId="13" borderId="26" xfId="0" applyNumberFormat="1" applyFont="1" applyFill="1" applyBorder="1" applyAlignment="1">
      <alignment horizontal="center" vertical="center" shrinkToFit="1"/>
    </xf>
    <xf numFmtId="1" fontId="12" fillId="13" borderId="8" xfId="0" applyNumberFormat="1" applyFont="1" applyFill="1" applyBorder="1" applyAlignment="1">
      <alignment horizontal="center" vertical="center" shrinkToFit="1"/>
    </xf>
    <xf numFmtId="1" fontId="12" fillId="13" borderId="38" xfId="0" applyNumberFormat="1" applyFont="1" applyFill="1" applyBorder="1" applyAlignment="1">
      <alignment horizontal="center" vertical="center" shrinkToFit="1"/>
    </xf>
    <xf numFmtId="1" fontId="12" fillId="13" borderId="11" xfId="0" applyNumberFormat="1" applyFont="1" applyFill="1" applyBorder="1" applyAlignment="1">
      <alignment horizontal="center" vertical="center" shrinkToFit="1"/>
    </xf>
    <xf numFmtId="165" fontId="6" fillId="14" borderId="11" xfId="0" applyNumberFormat="1" applyFont="1" applyFill="1" applyBorder="1" applyAlignment="1">
      <alignment horizontal="center" vertical="center" shrinkToFit="1"/>
    </xf>
    <xf numFmtId="1" fontId="6" fillId="14" borderId="11" xfId="0" applyNumberFormat="1" applyFont="1" applyFill="1" applyBorder="1" applyAlignment="1">
      <alignment horizontal="center" vertical="center" shrinkToFit="1"/>
    </xf>
    <xf numFmtId="1" fontId="12" fillId="14" borderId="26" xfId="0" applyNumberFormat="1" applyFont="1" applyFill="1" applyBorder="1" applyAlignment="1">
      <alignment horizontal="center" vertical="center" shrinkToFit="1"/>
    </xf>
    <xf numFmtId="1" fontId="12" fillId="14" borderId="8" xfId="0" applyNumberFormat="1" applyFont="1" applyFill="1" applyBorder="1" applyAlignment="1">
      <alignment horizontal="center" vertical="center" shrinkToFit="1"/>
    </xf>
    <xf numFmtId="1" fontId="12" fillId="14" borderId="38" xfId="0" applyNumberFormat="1" applyFont="1" applyFill="1" applyBorder="1" applyAlignment="1">
      <alignment horizontal="center" vertical="center" shrinkToFit="1"/>
    </xf>
    <xf numFmtId="1" fontId="6" fillId="14" borderId="26" xfId="0" applyNumberFormat="1" applyFont="1" applyFill="1" applyBorder="1" applyAlignment="1">
      <alignment horizontal="center" vertical="center" shrinkToFit="1"/>
    </xf>
    <xf numFmtId="0" fontId="1" fillId="14" borderId="8" xfId="0" applyFont="1" applyFill="1" applyBorder="1" applyAlignment="1">
      <alignment horizontal="center" vertical="center" wrapText="1"/>
    </xf>
    <xf numFmtId="1" fontId="6" fillId="14" borderId="36" xfId="0" applyNumberFormat="1" applyFont="1" applyFill="1" applyBorder="1" applyAlignment="1">
      <alignment horizontal="center" vertical="center" shrinkToFit="1"/>
    </xf>
    <xf numFmtId="1" fontId="12" fillId="14" borderId="11" xfId="0" applyNumberFormat="1" applyFont="1" applyFill="1" applyBorder="1" applyAlignment="1">
      <alignment horizontal="center" vertical="center" shrinkToFit="1"/>
    </xf>
    <xf numFmtId="1" fontId="6" fillId="13" borderId="11" xfId="0" applyNumberFormat="1" applyFont="1" applyFill="1" applyBorder="1" applyAlignment="1">
      <alignment horizontal="center" vertical="center" shrinkToFit="1"/>
    </xf>
    <xf numFmtId="1" fontId="6" fillId="13" borderId="26" xfId="0" applyNumberFormat="1" applyFont="1" applyFill="1" applyBorder="1" applyAlignment="1">
      <alignment horizontal="center" vertical="center" shrinkToFit="1"/>
    </xf>
    <xf numFmtId="0" fontId="1" fillId="13" borderId="8" xfId="0" applyFont="1" applyFill="1" applyBorder="1" applyAlignment="1">
      <alignment horizontal="center" vertical="center" wrapText="1"/>
    </xf>
    <xf numFmtId="1" fontId="6" fillId="13" borderId="36" xfId="0" applyNumberFormat="1" applyFont="1" applyFill="1" applyBorder="1" applyAlignment="1">
      <alignment horizontal="center" vertical="center" shrinkToFit="1"/>
    </xf>
    <xf numFmtId="0" fontId="8" fillId="15" borderId="11" xfId="1" applyFont="1" applyFill="1" applyBorder="1" applyAlignment="1">
      <alignment horizontal="left" vertical="center"/>
    </xf>
    <xf numFmtId="0" fontId="8" fillId="0" borderId="1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7" borderId="11" xfId="1" applyFont="1" applyFill="1" applyBorder="1" applyAlignment="1">
      <alignment horizontal="left" vertical="center"/>
    </xf>
    <xf numFmtId="0" fontId="6" fillId="14" borderId="21" xfId="0" applyFont="1" applyFill="1" applyBorder="1" applyAlignment="1">
      <alignment horizontal="center" vertical="center"/>
    </xf>
    <xf numFmtId="0" fontId="8" fillId="14" borderId="27" xfId="0" applyFont="1" applyFill="1" applyBorder="1" applyAlignment="1">
      <alignment horizontal="center" vertical="center"/>
    </xf>
    <xf numFmtId="0" fontId="8" fillId="14" borderId="22" xfId="0" applyFont="1" applyFill="1" applyBorder="1" applyAlignment="1">
      <alignment horizontal="center" vertical="center"/>
    </xf>
    <xf numFmtId="0" fontId="8" fillId="2" borderId="12" xfId="0" applyFont="1" applyFill="1" applyBorder="1" applyAlignment="1">
      <alignment horizontal="center" vertical="center"/>
    </xf>
    <xf numFmtId="0" fontId="4" fillId="15" borderId="10" xfId="1" applyFont="1" applyFill="1" applyBorder="1" applyAlignment="1">
      <alignment horizontal="left" vertical="center"/>
    </xf>
    <xf numFmtId="0" fontId="6" fillId="15" borderId="16" xfId="1" applyFont="1" applyFill="1" applyBorder="1" applyAlignment="1">
      <alignment horizontal="center" vertical="center"/>
    </xf>
    <xf numFmtId="0" fontId="8" fillId="15" borderId="30" xfId="1" applyFont="1" applyFill="1" applyBorder="1" applyAlignment="1">
      <alignment horizontal="center" vertical="center"/>
    </xf>
    <xf numFmtId="0" fontId="8" fillId="15" borderId="9" xfId="1" applyFont="1" applyFill="1" applyBorder="1" applyAlignment="1">
      <alignment horizontal="center" vertical="center"/>
    </xf>
    <xf numFmtId="0" fontId="8" fillId="15" borderId="17" xfId="1" applyFont="1" applyFill="1" applyBorder="1" applyAlignment="1">
      <alignment horizontal="center" vertical="center"/>
    </xf>
    <xf numFmtId="0" fontId="6" fillId="15" borderId="9" xfId="1" applyFont="1" applyFill="1" applyBorder="1" applyAlignment="1">
      <alignment horizontal="center" vertical="center"/>
    </xf>
    <xf numFmtId="0" fontId="6" fillId="15" borderId="17" xfId="1" applyFont="1" applyFill="1" applyBorder="1" applyAlignment="1">
      <alignment horizontal="center" vertical="center"/>
    </xf>
    <xf numFmtId="0" fontId="8" fillId="15" borderId="12" xfId="1" applyFont="1" applyFill="1" applyBorder="1" applyAlignment="1">
      <alignment horizontal="center" vertical="center"/>
    </xf>
    <xf numFmtId="0" fontId="6" fillId="15" borderId="10" xfId="1" applyFont="1" applyFill="1" applyBorder="1" applyAlignment="1">
      <alignment horizontal="center" vertical="center"/>
    </xf>
    <xf numFmtId="0" fontId="8" fillId="7" borderId="11" xfId="1" applyFont="1" applyFill="1" applyBorder="1" applyAlignment="1">
      <alignment horizontal="center" vertical="center"/>
    </xf>
    <xf numFmtId="0" fontId="6" fillId="13" borderId="18" xfId="0" applyFont="1" applyFill="1" applyBorder="1" applyAlignment="1">
      <alignment horizontal="center" vertical="center"/>
    </xf>
    <xf numFmtId="0" fontId="6" fillId="2" borderId="16"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7" xfId="0" applyFont="1" applyFill="1" applyBorder="1" applyAlignment="1">
      <alignment horizontal="center" vertical="center"/>
    </xf>
    <xf numFmtId="0" fontId="4" fillId="14" borderId="10"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19" xfId="0" applyFont="1" applyFill="1" applyBorder="1" applyAlignment="1">
      <alignment horizontal="center" vertical="center"/>
    </xf>
    <xf numFmtId="0" fontId="6" fillId="13" borderId="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11" xfId="0" applyFont="1" applyFill="1" applyBorder="1" applyAlignment="1">
      <alignment horizontal="center" vertical="center"/>
    </xf>
    <xf numFmtId="0" fontId="8" fillId="2" borderId="12" xfId="1" applyFont="1" applyFill="1" applyBorder="1" applyAlignment="1">
      <alignment horizontal="center" vertical="center"/>
    </xf>
    <xf numFmtId="0" fontId="6" fillId="2" borderId="10" xfId="1" applyFont="1" applyFill="1" applyBorder="1" applyAlignment="1">
      <alignment horizontal="center" vertical="center"/>
    </xf>
    <xf numFmtId="0" fontId="4" fillId="2" borderId="10" xfId="0" applyFont="1" applyFill="1" applyBorder="1" applyAlignment="1">
      <alignment horizontal="left" vertical="center" wrapText="1"/>
    </xf>
    <xf numFmtId="0" fontId="8" fillId="2" borderId="3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1" xfId="0" applyFont="1" applyFill="1" applyBorder="1" applyAlignment="1">
      <alignment horizontal="left" vertical="center"/>
    </xf>
    <xf numFmtId="0" fontId="4" fillId="0" borderId="1" xfId="0" applyFont="1" applyBorder="1" applyAlignment="1">
      <alignment vertical="center"/>
    </xf>
    <xf numFmtId="0" fontId="3" fillId="0" borderId="1" xfId="0" applyFont="1" applyBorder="1" applyAlignment="1">
      <alignment vertical="center"/>
    </xf>
    <xf numFmtId="20" fontId="1" fillId="0" borderId="1" xfId="0" applyNumberFormat="1" applyFont="1" applyBorder="1" applyAlignment="1">
      <alignment vertical="center"/>
    </xf>
    <xf numFmtId="0" fontId="4" fillId="14" borderId="11" xfId="0" applyFont="1" applyFill="1" applyBorder="1" applyAlignment="1">
      <alignment horizontal="left" vertical="center" wrapText="1"/>
    </xf>
    <xf numFmtId="0" fontId="12" fillId="14" borderId="1" xfId="0" applyFont="1" applyFill="1" applyBorder="1" applyAlignment="1">
      <alignment horizontal="lef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49" fontId="7" fillId="0" borderId="1" xfId="0" applyNumberFormat="1" applyFont="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6"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6" xfId="0" applyFont="1" applyFill="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0" xfId="0" applyFont="1" applyAlignment="1">
      <alignment horizontal="center" vertical="center" wrapText="1"/>
    </xf>
    <xf numFmtId="0" fontId="1" fillId="0" borderId="4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8" borderId="4"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6" xfId="0" applyFont="1" applyFill="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0" xfId="0" applyFont="1" applyAlignment="1">
      <alignment horizontal="center" vertical="center" wrapText="1"/>
    </xf>
    <xf numFmtId="0" fontId="4" fillId="0" borderId="4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5" fillId="7" borderId="4"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6" xfId="0" applyFont="1" applyFill="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8" borderId="4" xfId="1" applyFont="1" applyFill="1" applyBorder="1" applyAlignment="1">
      <alignment horizontal="center" vertical="center"/>
    </xf>
    <xf numFmtId="0" fontId="5" fillId="8" borderId="3" xfId="1" applyFont="1" applyFill="1" applyBorder="1" applyAlignment="1">
      <alignment horizontal="center" vertical="center"/>
    </xf>
    <xf numFmtId="0" fontId="5" fillId="8" borderId="6" xfId="1" applyFont="1" applyFill="1" applyBorder="1" applyAlignment="1">
      <alignment horizontal="center" vertical="center"/>
    </xf>
    <xf numFmtId="0" fontId="5" fillId="12" borderId="4" xfId="1" applyFont="1" applyFill="1" applyBorder="1" applyAlignment="1">
      <alignment horizontal="center" vertical="center"/>
    </xf>
    <xf numFmtId="0" fontId="5" fillId="12" borderId="3" xfId="1" applyFont="1" applyFill="1" applyBorder="1" applyAlignment="1">
      <alignment horizontal="center" vertical="center"/>
    </xf>
    <xf numFmtId="0" fontId="5" fillId="12" borderId="6" xfId="1" applyFont="1" applyFill="1" applyBorder="1" applyAlignment="1">
      <alignment horizontal="center" vertical="center"/>
    </xf>
    <xf numFmtId="0" fontId="8" fillId="0" borderId="31" xfId="1" applyFont="1" applyBorder="1" applyAlignment="1">
      <alignment horizontal="center" vertical="center"/>
    </xf>
    <xf numFmtId="0" fontId="8" fillId="0" borderId="32" xfId="1" applyFont="1" applyBorder="1" applyAlignment="1">
      <alignment horizontal="center" vertical="center"/>
    </xf>
    <xf numFmtId="0" fontId="8" fillId="0" borderId="33" xfId="1" applyFont="1" applyBorder="1" applyAlignment="1">
      <alignment horizontal="center" vertical="center"/>
    </xf>
    <xf numFmtId="0" fontId="8" fillId="0" borderId="40" xfId="1" applyFont="1" applyBorder="1" applyAlignment="1">
      <alignment horizontal="center" vertical="center"/>
    </xf>
    <xf numFmtId="0" fontId="8" fillId="0" borderId="0" xfId="1" applyFont="1" applyAlignment="1">
      <alignment horizontal="center" vertical="center"/>
    </xf>
    <xf numFmtId="0" fontId="8" fillId="0" borderId="41" xfId="1" applyFont="1" applyBorder="1" applyAlignment="1">
      <alignment horizontal="center" vertical="center"/>
    </xf>
    <xf numFmtId="0" fontId="8" fillId="0" borderId="14" xfId="1" applyFont="1" applyBorder="1" applyAlignment="1">
      <alignment horizontal="center" vertical="center"/>
    </xf>
    <xf numFmtId="0" fontId="8" fillId="0" borderId="34" xfId="1" applyFont="1" applyBorder="1" applyAlignment="1">
      <alignment horizontal="center" vertical="center"/>
    </xf>
    <xf numFmtId="0" fontId="8" fillId="0" borderId="35" xfId="1" applyFont="1" applyBorder="1" applyAlignment="1">
      <alignment horizontal="center" vertical="center"/>
    </xf>
    <xf numFmtId="0" fontId="5" fillId="10" borderId="4"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1" borderId="6" xfId="0" applyFont="1" applyFill="1" applyBorder="1" applyAlignment="1">
      <alignment horizontal="center" vertical="center" wrapText="1"/>
    </xf>
    <xf numFmtId="0" fontId="1" fillId="9" borderId="1" xfId="0" applyFont="1" applyFill="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14"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2" borderId="1" xfId="0" applyFont="1" applyFill="1" applyBorder="1" applyAlignment="1">
      <alignment horizontal="center" vertical="center"/>
    </xf>
    <xf numFmtId="0" fontId="8" fillId="0" borderId="20" xfId="0" applyFont="1" applyBorder="1" applyAlignment="1">
      <alignment horizontal="center" vertical="center" wrapText="1"/>
    </xf>
  </cellXfs>
  <cellStyles count="2">
    <cellStyle name="Standard" xfId="0" builtinId="0"/>
    <cellStyle name="Standard 2" xfId="1" xr:uid="{00000000-0005-0000-0000-000001000000}"/>
  </cellStyles>
  <dxfs count="0"/>
  <tableStyles count="0" defaultTableStyle="TableStyleMedium9" defaultPivotStyle="PivotStyleLight16"/>
  <colors>
    <mruColors>
      <color rgb="FFFFCC66"/>
      <color rgb="FFFF9966"/>
      <color rgb="FF0000FF"/>
      <color rgb="FF00FF00"/>
      <color rgb="FF00FFFF"/>
      <color rgb="FF99FFCC"/>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15"/>
  <sheetViews>
    <sheetView tabSelected="1" zoomScale="90" zoomScaleNormal="90" workbookViewId="0">
      <pane ySplit="1" topLeftCell="A2" activePane="bottomLeft" state="frozenSplit"/>
      <selection pane="bottomLeft" activeCell="G27" sqref="G27"/>
    </sheetView>
  </sheetViews>
  <sheetFormatPr baseColWidth="10" defaultColWidth="8.85546875" defaultRowHeight="12.75" x14ac:dyDescent="0.25"/>
  <cols>
    <col min="1" max="1" width="12.42578125" style="2" customWidth="1"/>
    <col min="2" max="2" width="9.85546875" style="2" customWidth="1"/>
    <col min="3" max="3" width="8" style="8" customWidth="1"/>
    <col min="4" max="4" width="32.28515625" style="1" customWidth="1"/>
    <col min="5" max="5" width="3.5703125" style="1" customWidth="1"/>
    <col min="6" max="6" width="32.28515625" style="1" customWidth="1"/>
    <col min="7" max="7" width="5.7109375" style="1" customWidth="1"/>
    <col min="8" max="8" width="2.7109375" style="1" customWidth="1"/>
    <col min="9" max="9" width="5.7109375" style="1" customWidth="1"/>
    <col min="10" max="10" width="4.7109375" style="1" customWidth="1"/>
    <col min="11" max="11" width="5.5703125" style="1" bestFit="1" customWidth="1"/>
    <col min="12" max="12" width="34" style="1" customWidth="1"/>
    <col min="13" max="13" width="5.7109375" style="3" customWidth="1"/>
    <col min="14" max="14" width="5.7109375" style="1" customWidth="1"/>
    <col min="15" max="17" width="5.7109375" style="3" customWidth="1"/>
    <col min="18" max="18" width="3.85546875" style="1" customWidth="1"/>
    <col min="19" max="21" width="5.7109375" style="3" customWidth="1"/>
    <col min="22" max="16384" width="8.85546875" style="4"/>
  </cols>
  <sheetData>
    <row r="1" spans="1:21" ht="13.5" thickBot="1" x14ac:dyDescent="0.3">
      <c r="F1" s="2"/>
    </row>
    <row r="2" spans="1:21" ht="13.5" thickBot="1" x14ac:dyDescent="0.3">
      <c r="D2" s="369" t="s">
        <v>3</v>
      </c>
      <c r="E2" s="370"/>
      <c r="F2" s="371"/>
      <c r="K2" s="402" t="s">
        <v>292</v>
      </c>
      <c r="L2" s="403"/>
      <c r="M2" s="403"/>
      <c r="N2" s="403"/>
      <c r="O2" s="403"/>
      <c r="P2" s="403"/>
      <c r="Q2" s="403"/>
      <c r="R2" s="403"/>
      <c r="S2" s="403"/>
      <c r="T2" s="403"/>
      <c r="U2" s="404"/>
    </row>
    <row r="3" spans="1:21" ht="13.5" thickBot="1" x14ac:dyDescent="0.3">
      <c r="A3" s="1"/>
      <c r="B3" s="3"/>
      <c r="C3" s="126"/>
      <c r="D3" s="80" t="s">
        <v>277</v>
      </c>
      <c r="E3" s="80"/>
      <c r="F3" s="160">
        <v>45409</v>
      </c>
      <c r="G3" s="11"/>
      <c r="H3" s="11"/>
      <c r="I3" s="11"/>
      <c r="K3" s="127" t="s">
        <v>99</v>
      </c>
      <c r="L3" s="127" t="s">
        <v>66</v>
      </c>
      <c r="M3" s="127" t="s">
        <v>67</v>
      </c>
      <c r="N3" s="128" t="s">
        <v>68</v>
      </c>
      <c r="O3" s="129" t="s">
        <v>69</v>
      </c>
      <c r="P3" s="130" t="s">
        <v>70</v>
      </c>
      <c r="Q3" s="405" t="s">
        <v>102</v>
      </c>
      <c r="R3" s="406"/>
      <c r="S3" s="407"/>
      <c r="T3" s="127" t="s">
        <v>71</v>
      </c>
      <c r="U3" s="127" t="s">
        <v>72</v>
      </c>
    </row>
    <row r="4" spans="1:21" x14ac:dyDescent="0.25">
      <c r="A4" s="16">
        <v>45408</v>
      </c>
      <c r="B4" s="78" t="s">
        <v>165</v>
      </c>
      <c r="C4" s="82">
        <v>0.85416666666666663</v>
      </c>
      <c r="D4" s="99" t="s">
        <v>141</v>
      </c>
      <c r="E4" s="99" t="s">
        <v>15</v>
      </c>
      <c r="F4" s="99" t="s">
        <v>124</v>
      </c>
      <c r="G4" s="64">
        <v>3</v>
      </c>
      <c r="H4" s="99" t="s">
        <v>16</v>
      </c>
      <c r="I4" s="99">
        <v>2</v>
      </c>
      <c r="K4" s="195" t="s">
        <v>73</v>
      </c>
      <c r="L4" s="208" t="s">
        <v>126</v>
      </c>
      <c r="M4" s="195">
        <v>31</v>
      </c>
      <c r="N4" s="220">
        <v>25</v>
      </c>
      <c r="O4" s="221">
        <v>6</v>
      </c>
      <c r="P4" s="222">
        <v>0</v>
      </c>
      <c r="Q4" s="195">
        <v>77</v>
      </c>
      <c r="R4" s="196" t="s">
        <v>16</v>
      </c>
      <c r="S4" s="197">
        <v>22</v>
      </c>
      <c r="T4" s="240">
        <f t="shared" ref="T4:T13" si="0">Q4-S4</f>
        <v>55</v>
      </c>
      <c r="U4" s="198">
        <f t="shared" ref="U4:U13" si="1">N4*3+O4</f>
        <v>81</v>
      </c>
    </row>
    <row r="5" spans="1:21" x14ac:dyDescent="0.25">
      <c r="A5" s="64"/>
      <c r="B5" s="78"/>
      <c r="C5" s="82">
        <v>0.64583333333333337</v>
      </c>
      <c r="D5" s="99" t="s">
        <v>130</v>
      </c>
      <c r="E5" s="99" t="s">
        <v>15</v>
      </c>
      <c r="F5" s="161" t="s">
        <v>91</v>
      </c>
      <c r="G5" s="64">
        <v>2</v>
      </c>
      <c r="H5" s="99" t="s">
        <v>16</v>
      </c>
      <c r="I5" s="99">
        <v>1</v>
      </c>
      <c r="K5" s="148" t="s">
        <v>74</v>
      </c>
      <c r="L5" s="209" t="s">
        <v>130</v>
      </c>
      <c r="M5" s="148">
        <v>31</v>
      </c>
      <c r="N5" s="223">
        <v>22</v>
      </c>
      <c r="O5" s="224">
        <v>3</v>
      </c>
      <c r="P5" s="225">
        <v>6</v>
      </c>
      <c r="Q5" s="148">
        <v>89</v>
      </c>
      <c r="R5" s="149" t="s">
        <v>16</v>
      </c>
      <c r="S5" s="150">
        <v>38</v>
      </c>
      <c r="T5" s="241">
        <f t="shared" si="0"/>
        <v>51</v>
      </c>
      <c r="U5" s="147">
        <f t="shared" si="1"/>
        <v>69</v>
      </c>
    </row>
    <row r="6" spans="1:21" x14ac:dyDescent="0.25">
      <c r="A6" s="361"/>
      <c r="B6" s="362"/>
      <c r="C6" s="363">
        <v>0.64583333333333337</v>
      </c>
      <c r="D6" s="99" t="s">
        <v>127</v>
      </c>
      <c r="E6" s="99" t="s">
        <v>15</v>
      </c>
      <c r="F6" s="99" t="s">
        <v>123</v>
      </c>
      <c r="G6" s="64">
        <v>4</v>
      </c>
      <c r="H6" s="99" t="s">
        <v>16</v>
      </c>
      <c r="I6" s="99">
        <v>1</v>
      </c>
      <c r="K6" s="148" t="s">
        <v>75</v>
      </c>
      <c r="L6" s="209" t="s">
        <v>93</v>
      </c>
      <c r="M6" s="148">
        <v>31</v>
      </c>
      <c r="N6" s="223">
        <v>20</v>
      </c>
      <c r="O6" s="224">
        <v>4</v>
      </c>
      <c r="P6" s="225">
        <v>7</v>
      </c>
      <c r="Q6" s="148">
        <v>70</v>
      </c>
      <c r="R6" s="149" t="s">
        <v>16</v>
      </c>
      <c r="S6" s="150">
        <v>38</v>
      </c>
      <c r="T6" s="351">
        <f t="shared" si="0"/>
        <v>32</v>
      </c>
      <c r="U6" s="352">
        <f t="shared" si="1"/>
        <v>64</v>
      </c>
    </row>
    <row r="7" spans="1:21" x14ac:dyDescent="0.25">
      <c r="A7" s="64"/>
      <c r="B7" s="78"/>
      <c r="C7" s="82">
        <v>0.64583333333333337</v>
      </c>
      <c r="D7" s="99" t="s">
        <v>142</v>
      </c>
      <c r="E7" s="99" t="s">
        <v>15</v>
      </c>
      <c r="F7" s="99" t="s">
        <v>128</v>
      </c>
      <c r="G7" s="64">
        <v>1</v>
      </c>
      <c r="H7" s="99" t="s">
        <v>16</v>
      </c>
      <c r="I7" s="99">
        <v>2</v>
      </c>
      <c r="K7" s="148" t="s">
        <v>76</v>
      </c>
      <c r="L7" s="209" t="s">
        <v>127</v>
      </c>
      <c r="M7" s="148">
        <v>31</v>
      </c>
      <c r="N7" s="223">
        <v>19</v>
      </c>
      <c r="O7" s="224">
        <v>5</v>
      </c>
      <c r="P7" s="225">
        <v>7</v>
      </c>
      <c r="Q7" s="148">
        <v>73</v>
      </c>
      <c r="R7" s="149" t="s">
        <v>16</v>
      </c>
      <c r="S7" s="150">
        <v>35</v>
      </c>
      <c r="T7" s="351">
        <f t="shared" si="0"/>
        <v>38</v>
      </c>
      <c r="U7" s="352">
        <f t="shared" si="1"/>
        <v>62</v>
      </c>
    </row>
    <row r="8" spans="1:21" x14ac:dyDescent="0.25">
      <c r="A8" s="64"/>
      <c r="B8" s="78"/>
      <c r="C8" s="82">
        <v>0.64583333333333337</v>
      </c>
      <c r="D8" s="99" t="s">
        <v>129</v>
      </c>
      <c r="E8" s="99" t="s">
        <v>15</v>
      </c>
      <c r="F8" s="99" t="s">
        <v>150</v>
      </c>
      <c r="G8" s="64">
        <v>0</v>
      </c>
      <c r="H8" s="99" t="s">
        <v>16</v>
      </c>
      <c r="I8" s="99">
        <v>3</v>
      </c>
      <c r="K8" s="199" t="s">
        <v>77</v>
      </c>
      <c r="L8" s="326" t="s">
        <v>123</v>
      </c>
      <c r="M8" s="327">
        <v>31</v>
      </c>
      <c r="N8" s="328">
        <v>16</v>
      </c>
      <c r="O8" s="329">
        <v>9</v>
      </c>
      <c r="P8" s="330">
        <v>6</v>
      </c>
      <c r="Q8" s="327">
        <v>59</v>
      </c>
      <c r="R8" s="331" t="s">
        <v>16</v>
      </c>
      <c r="S8" s="332">
        <v>39</v>
      </c>
      <c r="T8" s="333">
        <f t="shared" si="0"/>
        <v>20</v>
      </c>
      <c r="U8" s="334">
        <f t="shared" si="1"/>
        <v>57</v>
      </c>
    </row>
    <row r="9" spans="1:21" x14ac:dyDescent="0.25">
      <c r="A9" s="64"/>
      <c r="B9" s="78"/>
      <c r="C9" s="82">
        <v>0.77083333333333337</v>
      </c>
      <c r="D9" s="99" t="s">
        <v>126</v>
      </c>
      <c r="E9" s="99" t="s">
        <v>15</v>
      </c>
      <c r="F9" s="99" t="s">
        <v>93</v>
      </c>
      <c r="G9" s="64">
        <v>2</v>
      </c>
      <c r="H9" s="99" t="s">
        <v>16</v>
      </c>
      <c r="I9" s="99">
        <v>2</v>
      </c>
      <c r="K9" s="199" t="s">
        <v>78</v>
      </c>
      <c r="L9" s="318" t="s">
        <v>91</v>
      </c>
      <c r="M9" s="199">
        <v>31</v>
      </c>
      <c r="N9" s="226">
        <v>11</v>
      </c>
      <c r="O9" s="227">
        <v>12</v>
      </c>
      <c r="P9" s="228">
        <v>8</v>
      </c>
      <c r="Q9" s="199">
        <v>47</v>
      </c>
      <c r="R9" s="200" t="s">
        <v>16</v>
      </c>
      <c r="S9" s="201">
        <v>42</v>
      </c>
      <c r="T9" s="242">
        <f t="shared" si="0"/>
        <v>5</v>
      </c>
      <c r="U9" s="202">
        <f t="shared" si="1"/>
        <v>45</v>
      </c>
    </row>
    <row r="10" spans="1:21" x14ac:dyDescent="0.25">
      <c r="A10" s="16">
        <v>45410</v>
      </c>
      <c r="B10" s="78" t="s">
        <v>166</v>
      </c>
      <c r="C10" s="82">
        <v>0.64583333333333337</v>
      </c>
      <c r="D10" s="99" t="s">
        <v>125</v>
      </c>
      <c r="E10" s="99" t="s">
        <v>15</v>
      </c>
      <c r="F10" s="99" t="s">
        <v>101</v>
      </c>
      <c r="G10" s="64">
        <v>0</v>
      </c>
      <c r="H10" s="99" t="s">
        <v>16</v>
      </c>
      <c r="I10" s="99">
        <v>0</v>
      </c>
      <c r="K10" s="134" t="s">
        <v>79</v>
      </c>
      <c r="L10" s="321" t="s">
        <v>142</v>
      </c>
      <c r="M10" s="134">
        <v>31</v>
      </c>
      <c r="N10" s="229">
        <v>11</v>
      </c>
      <c r="O10" s="230">
        <v>7</v>
      </c>
      <c r="P10" s="231">
        <v>13</v>
      </c>
      <c r="Q10" s="134">
        <v>43</v>
      </c>
      <c r="R10" s="135" t="s">
        <v>16</v>
      </c>
      <c r="S10" s="136">
        <v>55</v>
      </c>
      <c r="T10" s="335">
        <f t="shared" si="0"/>
        <v>-12</v>
      </c>
      <c r="U10" s="133">
        <f t="shared" si="1"/>
        <v>40</v>
      </c>
    </row>
    <row r="11" spans="1:21" x14ac:dyDescent="0.25">
      <c r="A11" s="16">
        <v>45410</v>
      </c>
      <c r="B11" s="78" t="s">
        <v>166</v>
      </c>
      <c r="C11" s="82">
        <v>0.72916666666666663</v>
      </c>
      <c r="D11" s="99" t="s">
        <v>122</v>
      </c>
      <c r="E11" s="99" t="s">
        <v>15</v>
      </c>
      <c r="F11" s="99" t="s">
        <v>100</v>
      </c>
      <c r="G11" s="64">
        <v>1</v>
      </c>
      <c r="H11" s="99" t="s">
        <v>16</v>
      </c>
      <c r="I11" s="99">
        <v>1</v>
      </c>
      <c r="K11" s="138" t="s">
        <v>80</v>
      </c>
      <c r="L11" s="142" t="s">
        <v>129</v>
      </c>
      <c r="M11" s="138">
        <v>31</v>
      </c>
      <c r="N11" s="232">
        <v>10</v>
      </c>
      <c r="O11" s="233">
        <v>9</v>
      </c>
      <c r="P11" s="234">
        <v>12</v>
      </c>
      <c r="Q11" s="138">
        <v>48</v>
      </c>
      <c r="R11" s="139" t="s">
        <v>16</v>
      </c>
      <c r="S11" s="140">
        <v>52</v>
      </c>
      <c r="T11" s="243">
        <f t="shared" si="0"/>
        <v>-4</v>
      </c>
      <c r="U11" s="137">
        <f t="shared" si="1"/>
        <v>39</v>
      </c>
    </row>
    <row r="12" spans="1:21" x14ac:dyDescent="0.25">
      <c r="A12" s="16">
        <v>45410</v>
      </c>
      <c r="B12" s="78" t="s">
        <v>166</v>
      </c>
      <c r="C12" s="82">
        <v>0.8125</v>
      </c>
      <c r="D12" s="99" t="s">
        <v>170</v>
      </c>
      <c r="E12" s="99" t="s">
        <v>15</v>
      </c>
      <c r="F12" s="99" t="s">
        <v>169</v>
      </c>
      <c r="G12" s="64">
        <v>0</v>
      </c>
      <c r="H12" s="99" t="s">
        <v>16</v>
      </c>
      <c r="I12" s="99">
        <v>1</v>
      </c>
      <c r="K12" s="138" t="s">
        <v>81</v>
      </c>
      <c r="L12" s="142" t="s">
        <v>124</v>
      </c>
      <c r="M12" s="138">
        <v>31</v>
      </c>
      <c r="N12" s="232">
        <v>11</v>
      </c>
      <c r="O12" s="233">
        <v>6</v>
      </c>
      <c r="P12" s="234">
        <v>14</v>
      </c>
      <c r="Q12" s="138">
        <v>55</v>
      </c>
      <c r="R12" s="139" t="s">
        <v>16</v>
      </c>
      <c r="S12" s="140">
        <v>63</v>
      </c>
      <c r="T12" s="243">
        <f t="shared" si="0"/>
        <v>-8</v>
      </c>
      <c r="U12" s="137">
        <f t="shared" si="1"/>
        <v>39</v>
      </c>
    </row>
    <row r="13" spans="1:21" x14ac:dyDescent="0.25">
      <c r="A13" s="1"/>
      <c r="B13" s="3"/>
      <c r="C13" s="126"/>
      <c r="D13" s="11"/>
      <c r="E13" s="11"/>
      <c r="G13" s="11"/>
      <c r="H13" s="11"/>
      <c r="I13" s="11"/>
      <c r="K13" s="138" t="s">
        <v>83</v>
      </c>
      <c r="L13" s="141" t="s">
        <v>169</v>
      </c>
      <c r="M13" s="138">
        <v>31</v>
      </c>
      <c r="N13" s="232">
        <v>9</v>
      </c>
      <c r="O13" s="233">
        <v>10</v>
      </c>
      <c r="P13" s="234">
        <v>12</v>
      </c>
      <c r="Q13" s="138">
        <v>44</v>
      </c>
      <c r="R13" s="139" t="s">
        <v>16</v>
      </c>
      <c r="S13" s="140">
        <v>52</v>
      </c>
      <c r="T13" s="243">
        <f t="shared" si="0"/>
        <v>-8</v>
      </c>
      <c r="U13" s="137">
        <f t="shared" si="1"/>
        <v>37</v>
      </c>
    </row>
    <row r="14" spans="1:21" x14ac:dyDescent="0.25">
      <c r="A14" s="1"/>
      <c r="B14" s="3"/>
      <c r="C14" s="126"/>
      <c r="D14" s="80" t="s">
        <v>291</v>
      </c>
      <c r="E14" s="80"/>
      <c r="F14" s="160">
        <v>45416</v>
      </c>
      <c r="G14" s="11"/>
      <c r="H14" s="11"/>
      <c r="I14" s="11"/>
      <c r="K14" s="138" t="s">
        <v>84</v>
      </c>
      <c r="L14" s="142" t="s">
        <v>150</v>
      </c>
      <c r="M14" s="138">
        <v>31</v>
      </c>
      <c r="N14" s="232">
        <v>10</v>
      </c>
      <c r="O14" s="233">
        <v>7</v>
      </c>
      <c r="P14" s="234">
        <v>14</v>
      </c>
      <c r="Q14" s="138">
        <v>41</v>
      </c>
      <c r="R14" s="139" t="s">
        <v>16</v>
      </c>
      <c r="S14" s="140">
        <v>50</v>
      </c>
      <c r="T14" s="243">
        <f>Q14-S14</f>
        <v>-9</v>
      </c>
      <c r="U14" s="137">
        <f>N14*3+O14</f>
        <v>37</v>
      </c>
    </row>
    <row r="15" spans="1:21" x14ac:dyDescent="0.25">
      <c r="A15" s="16">
        <v>45415</v>
      </c>
      <c r="B15" s="78" t="s">
        <v>165</v>
      </c>
      <c r="C15" s="82">
        <v>0.85416666666666663</v>
      </c>
      <c r="D15" s="99" t="s">
        <v>124</v>
      </c>
      <c r="E15" s="99" t="s">
        <v>15</v>
      </c>
      <c r="F15" s="99" t="s">
        <v>127</v>
      </c>
      <c r="G15" s="64"/>
      <c r="H15" s="99" t="s">
        <v>16</v>
      </c>
      <c r="I15" s="99"/>
      <c r="K15" s="138" t="s">
        <v>85</v>
      </c>
      <c r="L15" s="142" t="s">
        <v>128</v>
      </c>
      <c r="M15" s="138">
        <v>31</v>
      </c>
      <c r="N15" s="232">
        <v>9</v>
      </c>
      <c r="O15" s="233">
        <v>7</v>
      </c>
      <c r="P15" s="234">
        <v>15</v>
      </c>
      <c r="Q15" s="138">
        <v>37</v>
      </c>
      <c r="R15" s="139" t="s">
        <v>16</v>
      </c>
      <c r="S15" s="140">
        <v>51</v>
      </c>
      <c r="T15" s="243">
        <f>Q15-S15</f>
        <v>-14</v>
      </c>
      <c r="U15" s="137">
        <f>N15*3+O15</f>
        <v>34</v>
      </c>
    </row>
    <row r="16" spans="1:21" x14ac:dyDescent="0.25">
      <c r="A16" s="64"/>
      <c r="B16" s="78"/>
      <c r="C16" s="82">
        <v>0.64583333333333337</v>
      </c>
      <c r="D16" s="99" t="s">
        <v>123</v>
      </c>
      <c r="E16" s="99" t="s">
        <v>15</v>
      </c>
      <c r="F16" s="99" t="s">
        <v>129</v>
      </c>
      <c r="G16" s="64"/>
      <c r="H16" s="99" t="s">
        <v>16</v>
      </c>
      <c r="I16" s="99"/>
      <c r="K16" s="138" t="s">
        <v>86</v>
      </c>
      <c r="L16" s="142" t="s">
        <v>125</v>
      </c>
      <c r="M16" s="138">
        <v>31</v>
      </c>
      <c r="N16" s="232">
        <v>7</v>
      </c>
      <c r="O16" s="233">
        <v>11</v>
      </c>
      <c r="P16" s="234">
        <v>13</v>
      </c>
      <c r="Q16" s="138">
        <v>53</v>
      </c>
      <c r="R16" s="139" t="s">
        <v>16</v>
      </c>
      <c r="S16" s="140">
        <v>60</v>
      </c>
      <c r="T16" s="243">
        <f t="shared" ref="T16" si="2">Q16-S16</f>
        <v>-7</v>
      </c>
      <c r="U16" s="137">
        <f t="shared" ref="U16" si="3">N16*3+O16</f>
        <v>32</v>
      </c>
    </row>
    <row r="17" spans="1:21" x14ac:dyDescent="0.25">
      <c r="A17" s="64"/>
      <c r="B17" s="78"/>
      <c r="C17" s="82">
        <v>0.64583333333333337</v>
      </c>
      <c r="D17" s="99" t="s">
        <v>128</v>
      </c>
      <c r="E17" s="99" t="s">
        <v>15</v>
      </c>
      <c r="F17" s="99" t="s">
        <v>170</v>
      </c>
      <c r="G17" s="64"/>
      <c r="H17" s="99" t="s">
        <v>16</v>
      </c>
      <c r="I17" s="99"/>
      <c r="K17" s="138" t="s">
        <v>92</v>
      </c>
      <c r="L17" s="141" t="s">
        <v>101</v>
      </c>
      <c r="M17" s="138">
        <v>31</v>
      </c>
      <c r="N17" s="232">
        <v>8</v>
      </c>
      <c r="O17" s="233">
        <v>6</v>
      </c>
      <c r="P17" s="234">
        <v>17</v>
      </c>
      <c r="Q17" s="138">
        <v>26</v>
      </c>
      <c r="R17" s="139" t="s">
        <v>16</v>
      </c>
      <c r="S17" s="140">
        <v>50</v>
      </c>
      <c r="T17" s="243">
        <f>Q17-S17</f>
        <v>-24</v>
      </c>
      <c r="U17" s="137">
        <f>N17*3+O17</f>
        <v>30</v>
      </c>
    </row>
    <row r="18" spans="1:21" x14ac:dyDescent="0.25">
      <c r="A18" s="64"/>
      <c r="B18" s="78"/>
      <c r="C18" s="82">
        <v>0.64583333333333337</v>
      </c>
      <c r="D18" s="99" t="s">
        <v>150</v>
      </c>
      <c r="E18" s="99" t="s">
        <v>15</v>
      </c>
      <c r="F18" s="99" t="s">
        <v>125</v>
      </c>
      <c r="G18" s="64"/>
      <c r="H18" s="99" t="s">
        <v>16</v>
      </c>
      <c r="I18" s="99"/>
      <c r="K18" s="138" t="s">
        <v>87</v>
      </c>
      <c r="L18" s="142" t="s">
        <v>141</v>
      </c>
      <c r="M18" s="138">
        <v>31</v>
      </c>
      <c r="N18" s="232">
        <v>6</v>
      </c>
      <c r="O18" s="233">
        <v>12</v>
      </c>
      <c r="P18" s="234">
        <v>13</v>
      </c>
      <c r="Q18" s="138">
        <v>37</v>
      </c>
      <c r="R18" s="139" t="s">
        <v>16</v>
      </c>
      <c r="S18" s="140">
        <v>62</v>
      </c>
      <c r="T18" s="243">
        <f>Q18-S18</f>
        <v>-25</v>
      </c>
      <c r="U18" s="137">
        <f>N18*3+O18</f>
        <v>30</v>
      </c>
    </row>
    <row r="19" spans="1:21" x14ac:dyDescent="0.25">
      <c r="A19" s="64"/>
      <c r="B19" s="78"/>
      <c r="C19" s="82">
        <v>0.64583333333333337</v>
      </c>
      <c r="D19" s="99" t="s">
        <v>93</v>
      </c>
      <c r="E19" s="99" t="s">
        <v>15</v>
      </c>
      <c r="F19" s="99" t="s">
        <v>130</v>
      </c>
      <c r="G19" s="64"/>
      <c r="H19" s="99" t="s">
        <v>16</v>
      </c>
      <c r="I19" s="99"/>
      <c r="K19" s="203" t="s">
        <v>88</v>
      </c>
      <c r="L19" s="296" t="s">
        <v>122</v>
      </c>
      <c r="M19" s="203">
        <v>31</v>
      </c>
      <c r="N19" s="235">
        <v>5</v>
      </c>
      <c r="O19" s="236">
        <v>13</v>
      </c>
      <c r="P19" s="237">
        <v>13</v>
      </c>
      <c r="Q19" s="203">
        <v>32</v>
      </c>
      <c r="R19" s="204" t="s">
        <v>16</v>
      </c>
      <c r="S19" s="205">
        <v>49</v>
      </c>
      <c r="T19" s="244">
        <f t="shared" ref="T19:T21" si="4">Q19-S19</f>
        <v>-17</v>
      </c>
      <c r="U19" s="206">
        <f t="shared" ref="U19:U21" si="5">N19*3+O19</f>
        <v>28</v>
      </c>
    </row>
    <row r="20" spans="1:21" x14ac:dyDescent="0.25">
      <c r="A20" s="64"/>
      <c r="B20" s="78"/>
      <c r="C20" s="82">
        <v>0.77083333333333337</v>
      </c>
      <c r="D20" s="99" t="s">
        <v>100</v>
      </c>
      <c r="E20" s="99" t="s">
        <v>15</v>
      </c>
      <c r="F20" s="99" t="s">
        <v>142</v>
      </c>
      <c r="G20" s="64"/>
      <c r="H20" s="99" t="s">
        <v>16</v>
      </c>
      <c r="I20" s="99"/>
      <c r="K20" s="132" t="s">
        <v>89</v>
      </c>
      <c r="L20" s="259" t="s">
        <v>100</v>
      </c>
      <c r="M20" s="260">
        <v>31</v>
      </c>
      <c r="N20" s="261">
        <v>4</v>
      </c>
      <c r="O20" s="262">
        <v>11</v>
      </c>
      <c r="P20" s="263">
        <v>16</v>
      </c>
      <c r="Q20" s="260">
        <v>24</v>
      </c>
      <c r="R20" s="264" t="s">
        <v>16</v>
      </c>
      <c r="S20" s="265">
        <v>54</v>
      </c>
      <c r="T20" s="266">
        <f t="shared" si="4"/>
        <v>-30</v>
      </c>
      <c r="U20" s="267">
        <f t="shared" si="5"/>
        <v>23</v>
      </c>
    </row>
    <row r="21" spans="1:21" ht="13.5" thickBot="1" x14ac:dyDescent="0.3">
      <c r="A21" s="16">
        <v>45417</v>
      </c>
      <c r="B21" s="78" t="s">
        <v>166</v>
      </c>
      <c r="C21" s="82">
        <v>0.64583333333333337</v>
      </c>
      <c r="D21" s="99" t="s">
        <v>101</v>
      </c>
      <c r="E21" s="99" t="s">
        <v>15</v>
      </c>
      <c r="F21" s="99" t="s">
        <v>141</v>
      </c>
      <c r="G21" s="64"/>
      <c r="H21" s="99" t="s">
        <v>16</v>
      </c>
      <c r="I21" s="99"/>
      <c r="K21" s="131" t="s">
        <v>90</v>
      </c>
      <c r="L21" s="268" t="s">
        <v>170</v>
      </c>
      <c r="M21" s="131">
        <v>31</v>
      </c>
      <c r="N21" s="238">
        <v>3</v>
      </c>
      <c r="O21" s="239">
        <v>8</v>
      </c>
      <c r="P21" s="269">
        <v>20</v>
      </c>
      <c r="Q21" s="131">
        <v>30</v>
      </c>
      <c r="R21" s="270" t="s">
        <v>16</v>
      </c>
      <c r="S21" s="271">
        <v>73</v>
      </c>
      <c r="T21" s="272">
        <f t="shared" si="4"/>
        <v>-43</v>
      </c>
      <c r="U21" s="273">
        <f t="shared" si="5"/>
        <v>17</v>
      </c>
    </row>
    <row r="22" spans="1:21" ht="13.5" thickBot="1" x14ac:dyDescent="0.3">
      <c r="A22" s="16">
        <v>45417</v>
      </c>
      <c r="B22" s="78" t="s">
        <v>166</v>
      </c>
      <c r="C22" s="82">
        <v>0.72916666666666663</v>
      </c>
      <c r="D22" s="161" t="s">
        <v>91</v>
      </c>
      <c r="E22" s="99" t="s">
        <v>15</v>
      </c>
      <c r="F22" s="99" t="s">
        <v>126</v>
      </c>
      <c r="G22" s="64"/>
      <c r="H22" s="99" t="s">
        <v>16</v>
      </c>
      <c r="I22" s="99"/>
      <c r="K22" s="35"/>
      <c r="L22" s="35" t="s">
        <v>97</v>
      </c>
      <c r="M22" s="248">
        <f>SUM(M4:M21)</f>
        <v>558</v>
      </c>
      <c r="N22" s="37">
        <f>SUM(N4:N21)</f>
        <v>206</v>
      </c>
      <c r="O22" s="38">
        <f>SUM(O4:O21)</f>
        <v>146</v>
      </c>
      <c r="P22" s="36">
        <f>SUM(P4:P21)</f>
        <v>206</v>
      </c>
      <c r="Q22" s="246">
        <f>SUM(Q4:Q21)</f>
        <v>885</v>
      </c>
      <c r="R22" s="247" t="s">
        <v>16</v>
      </c>
      <c r="S22" s="248">
        <f>SUM(S4:S21)</f>
        <v>885</v>
      </c>
      <c r="T22" s="35">
        <f>SUM(T4:T21)</f>
        <v>0</v>
      </c>
      <c r="U22" s="249">
        <f>SUM(U4:U21)</f>
        <v>764</v>
      </c>
    </row>
    <row r="23" spans="1:21" x14ac:dyDescent="0.25">
      <c r="A23" s="16">
        <v>45417</v>
      </c>
      <c r="B23" s="78" t="s">
        <v>166</v>
      </c>
      <c r="C23" s="82">
        <v>0.8125</v>
      </c>
      <c r="D23" s="99" t="s">
        <v>169</v>
      </c>
      <c r="E23" s="99" t="s">
        <v>15</v>
      </c>
      <c r="F23" s="99" t="s">
        <v>122</v>
      </c>
      <c r="G23" s="64"/>
      <c r="H23" s="99" t="s">
        <v>16</v>
      </c>
      <c r="I23" s="99"/>
      <c r="K23" s="162"/>
      <c r="L23" s="162"/>
      <c r="M23" s="162"/>
      <c r="N23" s="162"/>
      <c r="O23" s="162"/>
      <c r="P23" s="162"/>
      <c r="Q23" s="162"/>
      <c r="R23" s="162"/>
      <c r="S23" s="162"/>
      <c r="T23" s="162"/>
      <c r="U23" s="162"/>
    </row>
    <row r="24" spans="1:21" ht="12.75" customHeight="1" thickBot="1" x14ac:dyDescent="0.3">
      <c r="A24" s="1"/>
      <c r="B24" s="3"/>
      <c r="C24" s="126"/>
      <c r="D24" s="11"/>
      <c r="E24" s="11"/>
      <c r="G24" s="11"/>
      <c r="H24" s="11"/>
      <c r="I24" s="11"/>
      <c r="K24" s="162"/>
      <c r="L24" s="162"/>
      <c r="M24" s="162"/>
      <c r="N24" s="162"/>
      <c r="O24" s="162"/>
      <c r="P24" s="162"/>
      <c r="Q24" s="162"/>
      <c r="R24" s="162"/>
      <c r="S24" s="162"/>
      <c r="T24" s="162"/>
      <c r="U24" s="162"/>
    </row>
    <row r="25" spans="1:21" x14ac:dyDescent="0.25">
      <c r="A25" s="1"/>
      <c r="B25" s="3"/>
      <c r="C25" s="126"/>
      <c r="D25" s="11"/>
      <c r="E25" s="11"/>
      <c r="G25" s="11"/>
      <c r="H25" s="11"/>
      <c r="I25" s="11"/>
      <c r="K25" s="408" t="s">
        <v>276</v>
      </c>
      <c r="L25" s="409"/>
      <c r="M25" s="409"/>
      <c r="N25" s="409"/>
      <c r="O25" s="409"/>
      <c r="P25" s="409"/>
      <c r="Q25" s="409"/>
      <c r="R25" s="409"/>
      <c r="S25" s="409"/>
      <c r="T25" s="409"/>
      <c r="U25" s="410"/>
    </row>
    <row r="26" spans="1:21" x14ac:dyDescent="0.25">
      <c r="A26" s="1"/>
      <c r="B26" s="3"/>
      <c r="C26" s="126"/>
      <c r="D26" s="11"/>
      <c r="E26" s="11"/>
      <c r="G26" s="11"/>
      <c r="H26" s="11"/>
      <c r="I26" s="11"/>
      <c r="K26" s="411"/>
      <c r="L26" s="412"/>
      <c r="M26" s="412"/>
      <c r="N26" s="412"/>
      <c r="O26" s="412"/>
      <c r="P26" s="412"/>
      <c r="Q26" s="412"/>
      <c r="R26" s="412"/>
      <c r="S26" s="412"/>
      <c r="T26" s="412"/>
      <c r="U26" s="413"/>
    </row>
    <row r="27" spans="1:21" ht="13.5" thickBot="1" x14ac:dyDescent="0.3">
      <c r="A27" s="1"/>
      <c r="B27" s="3"/>
      <c r="C27" s="126"/>
      <c r="D27" s="11"/>
      <c r="E27" s="11"/>
      <c r="G27" s="11"/>
      <c r="H27" s="11"/>
      <c r="I27" s="11"/>
      <c r="K27" s="414"/>
      <c r="L27" s="415"/>
      <c r="M27" s="415"/>
      <c r="N27" s="415"/>
      <c r="O27" s="415"/>
      <c r="P27" s="415"/>
      <c r="Q27" s="415"/>
      <c r="R27" s="415"/>
      <c r="S27" s="415"/>
      <c r="T27" s="415"/>
      <c r="U27" s="416"/>
    </row>
    <row r="28" spans="1:21" x14ac:dyDescent="0.25">
      <c r="A28" s="4"/>
      <c r="B28" s="22"/>
      <c r="C28" s="7"/>
      <c r="D28" s="4"/>
      <c r="E28" s="4"/>
      <c r="F28" s="4"/>
      <c r="G28" s="11"/>
      <c r="H28" s="11"/>
      <c r="I28" s="11"/>
      <c r="M28" s="1"/>
      <c r="O28" s="1"/>
      <c r="P28" s="1"/>
      <c r="Q28" s="1"/>
      <c r="S28" s="1"/>
      <c r="T28" s="1"/>
      <c r="U28" s="1"/>
    </row>
    <row r="29" spans="1:21" ht="12.75" customHeight="1" x14ac:dyDescent="0.25">
      <c r="A29" s="4"/>
      <c r="B29" s="22"/>
      <c r="C29" s="7"/>
      <c r="D29" s="4"/>
      <c r="E29" s="4"/>
      <c r="F29" s="4"/>
      <c r="G29" s="11"/>
      <c r="H29" s="11"/>
      <c r="I29" s="11"/>
      <c r="M29" s="1"/>
      <c r="O29" s="1"/>
      <c r="P29" s="1"/>
      <c r="Q29" s="1"/>
      <c r="S29" s="1"/>
      <c r="T29" s="1"/>
      <c r="U29" s="1"/>
    </row>
    <row r="30" spans="1:21" ht="13.5" thickBot="1" x14ac:dyDescent="0.3">
      <c r="A30" s="4"/>
      <c r="B30" s="22"/>
      <c r="C30" s="7"/>
      <c r="D30" s="4"/>
      <c r="E30" s="4"/>
      <c r="F30" s="4"/>
      <c r="G30" s="11"/>
      <c r="H30" s="11"/>
      <c r="I30" s="11"/>
    </row>
    <row r="31" spans="1:21" ht="13.5" customHeight="1" thickBot="1" x14ac:dyDescent="0.3">
      <c r="A31" s="21"/>
      <c r="B31" s="22"/>
      <c r="C31" s="7"/>
      <c r="D31" s="423" t="s">
        <v>131</v>
      </c>
      <c r="E31" s="423"/>
      <c r="F31" s="423"/>
      <c r="G31" s="11"/>
      <c r="H31" s="11"/>
      <c r="I31" s="11"/>
      <c r="K31" s="417" t="s">
        <v>293</v>
      </c>
      <c r="L31" s="418"/>
      <c r="M31" s="418"/>
      <c r="N31" s="418"/>
      <c r="O31" s="418"/>
      <c r="P31" s="418"/>
      <c r="Q31" s="418"/>
      <c r="R31" s="418"/>
      <c r="S31" s="418"/>
      <c r="T31" s="418"/>
      <c r="U31" s="419"/>
    </row>
    <row r="32" spans="1:21" ht="13.5" thickBot="1" x14ac:dyDescent="0.3">
      <c r="A32" s="1"/>
      <c r="B32" s="3"/>
      <c r="C32" s="1"/>
      <c r="D32" s="80" t="s">
        <v>277</v>
      </c>
      <c r="E32" s="80"/>
      <c r="F32" s="81">
        <v>45409</v>
      </c>
      <c r="G32" s="11"/>
      <c r="H32" s="11"/>
      <c r="I32" s="11"/>
      <c r="K32" s="17" t="s">
        <v>132</v>
      </c>
      <c r="L32" s="17" t="s">
        <v>133</v>
      </c>
      <c r="M32" s="17" t="s">
        <v>134</v>
      </c>
      <c r="N32" s="18" t="s">
        <v>135</v>
      </c>
      <c r="O32" s="19" t="s">
        <v>136</v>
      </c>
      <c r="P32" s="20" t="s">
        <v>137</v>
      </c>
      <c r="Q32" s="420" t="s">
        <v>138</v>
      </c>
      <c r="R32" s="421"/>
      <c r="S32" s="422"/>
      <c r="T32" s="17" t="s">
        <v>139</v>
      </c>
      <c r="U32" s="17" t="s">
        <v>140</v>
      </c>
    </row>
    <row r="33" spans="1:21" x14ac:dyDescent="0.25">
      <c r="A33" s="16">
        <v>45408</v>
      </c>
      <c r="B33" s="78" t="s">
        <v>165</v>
      </c>
      <c r="C33" s="82">
        <v>0.79166666666666663</v>
      </c>
      <c r="D33" s="99" t="s">
        <v>151</v>
      </c>
      <c r="E33" s="99" t="s">
        <v>15</v>
      </c>
      <c r="F33" s="99" t="s">
        <v>146</v>
      </c>
      <c r="G33" s="99">
        <v>1</v>
      </c>
      <c r="H33" s="99" t="s">
        <v>16</v>
      </c>
      <c r="I33" s="99">
        <v>0</v>
      </c>
      <c r="K33" s="210" t="s">
        <v>73</v>
      </c>
      <c r="L33" s="290" t="s">
        <v>171</v>
      </c>
      <c r="M33" s="314">
        <v>31</v>
      </c>
      <c r="N33" s="301">
        <v>17</v>
      </c>
      <c r="O33" s="302">
        <v>9</v>
      </c>
      <c r="P33" s="303">
        <v>5</v>
      </c>
      <c r="Q33" s="315">
        <v>58</v>
      </c>
      <c r="R33" s="316" t="s">
        <v>16</v>
      </c>
      <c r="S33" s="317">
        <v>29</v>
      </c>
      <c r="T33" s="304">
        <f t="shared" ref="T33:T50" si="6">Q33-S33</f>
        <v>29</v>
      </c>
      <c r="U33" s="314">
        <f t="shared" ref="U33:U50" si="7">N33*3+O33</f>
        <v>60</v>
      </c>
    </row>
    <row r="34" spans="1:21" x14ac:dyDescent="0.25">
      <c r="A34" s="64"/>
      <c r="B34" s="78"/>
      <c r="C34" s="82">
        <v>0.58333333333333337</v>
      </c>
      <c r="D34" s="99" t="s">
        <v>152</v>
      </c>
      <c r="E34" s="99" t="s">
        <v>15</v>
      </c>
      <c r="F34" s="99" t="s">
        <v>174</v>
      </c>
      <c r="G34" s="99">
        <v>1</v>
      </c>
      <c r="H34" s="99" t="s">
        <v>16</v>
      </c>
      <c r="I34" s="99">
        <v>1</v>
      </c>
      <c r="K34" s="67" t="s">
        <v>74</v>
      </c>
      <c r="L34" s="72" t="s">
        <v>152</v>
      </c>
      <c r="M34" s="121">
        <v>31</v>
      </c>
      <c r="N34" s="250">
        <v>18</v>
      </c>
      <c r="O34" s="251">
        <v>4</v>
      </c>
      <c r="P34" s="252">
        <v>9</v>
      </c>
      <c r="Q34" s="122">
        <v>61</v>
      </c>
      <c r="R34" s="123" t="s">
        <v>16</v>
      </c>
      <c r="S34" s="124">
        <v>23</v>
      </c>
      <c r="T34" s="253">
        <f t="shared" si="6"/>
        <v>38</v>
      </c>
      <c r="U34" s="121">
        <f t="shared" si="7"/>
        <v>58</v>
      </c>
    </row>
    <row r="35" spans="1:21" x14ac:dyDescent="0.25">
      <c r="A35" s="64"/>
      <c r="B35" s="78"/>
      <c r="C35" s="82">
        <v>0.58333333333333337</v>
      </c>
      <c r="D35" s="99" t="s">
        <v>172</v>
      </c>
      <c r="E35" s="99" t="s">
        <v>15</v>
      </c>
      <c r="F35" s="99" t="s">
        <v>82</v>
      </c>
      <c r="G35" s="99">
        <v>3</v>
      </c>
      <c r="H35" s="99" t="s">
        <v>16</v>
      </c>
      <c r="I35" s="99">
        <v>1</v>
      </c>
      <c r="K35" s="67" t="s">
        <v>75</v>
      </c>
      <c r="L35" s="72" t="s">
        <v>149</v>
      </c>
      <c r="M35" s="121">
        <v>31</v>
      </c>
      <c r="N35" s="250">
        <v>16</v>
      </c>
      <c r="O35" s="251">
        <v>8</v>
      </c>
      <c r="P35" s="252">
        <v>7</v>
      </c>
      <c r="Q35" s="122">
        <v>72</v>
      </c>
      <c r="R35" s="123" t="s">
        <v>16</v>
      </c>
      <c r="S35" s="124">
        <v>49</v>
      </c>
      <c r="T35" s="253">
        <f t="shared" si="6"/>
        <v>23</v>
      </c>
      <c r="U35" s="68">
        <f t="shared" si="7"/>
        <v>56</v>
      </c>
    </row>
    <row r="36" spans="1:21" x14ac:dyDescent="0.25">
      <c r="A36" s="64"/>
      <c r="B36" s="78"/>
      <c r="C36" s="82">
        <v>0.58333333333333337</v>
      </c>
      <c r="D36" s="99" t="s">
        <v>148</v>
      </c>
      <c r="E36" s="99" t="s">
        <v>15</v>
      </c>
      <c r="F36" s="99" t="s">
        <v>17</v>
      </c>
      <c r="G36" s="99">
        <v>2</v>
      </c>
      <c r="H36" s="99" t="s">
        <v>16</v>
      </c>
      <c r="I36" s="99">
        <v>1</v>
      </c>
      <c r="K36" s="67" t="s">
        <v>76</v>
      </c>
      <c r="L36" s="72" t="s">
        <v>154</v>
      </c>
      <c r="M36" s="68">
        <v>31</v>
      </c>
      <c r="N36" s="250">
        <v>16</v>
      </c>
      <c r="O36" s="251">
        <v>7</v>
      </c>
      <c r="P36" s="252">
        <v>8</v>
      </c>
      <c r="Q36" s="69">
        <v>51</v>
      </c>
      <c r="R36" s="70" t="s">
        <v>16</v>
      </c>
      <c r="S36" s="71">
        <v>35</v>
      </c>
      <c r="T36" s="253">
        <f t="shared" si="6"/>
        <v>16</v>
      </c>
      <c r="U36" s="68">
        <f t="shared" si="7"/>
        <v>55</v>
      </c>
    </row>
    <row r="37" spans="1:21" x14ac:dyDescent="0.25">
      <c r="A37" s="64"/>
      <c r="B37" s="78"/>
      <c r="C37" s="82">
        <v>0.58333333333333337</v>
      </c>
      <c r="D37" s="99" t="s">
        <v>153</v>
      </c>
      <c r="E37" s="99" t="s">
        <v>15</v>
      </c>
      <c r="F37" s="99" t="s">
        <v>154</v>
      </c>
      <c r="G37" s="99">
        <v>0</v>
      </c>
      <c r="H37" s="99" t="s">
        <v>16</v>
      </c>
      <c r="I37" s="99">
        <v>2</v>
      </c>
      <c r="K37" s="67" t="s">
        <v>77</v>
      </c>
      <c r="L37" s="191" t="s">
        <v>173</v>
      </c>
      <c r="M37" s="68">
        <v>31</v>
      </c>
      <c r="N37" s="250">
        <v>15</v>
      </c>
      <c r="O37" s="251">
        <v>8</v>
      </c>
      <c r="P37" s="252">
        <v>8</v>
      </c>
      <c r="Q37" s="69">
        <v>59</v>
      </c>
      <c r="R37" s="70" t="s">
        <v>16</v>
      </c>
      <c r="S37" s="71">
        <v>43</v>
      </c>
      <c r="T37" s="253">
        <f t="shared" si="6"/>
        <v>16</v>
      </c>
      <c r="U37" s="68">
        <f t="shared" si="7"/>
        <v>53</v>
      </c>
    </row>
    <row r="38" spans="1:21" x14ac:dyDescent="0.25">
      <c r="A38" s="64"/>
      <c r="B38" s="78"/>
      <c r="C38" s="82">
        <v>0.58333333333333337</v>
      </c>
      <c r="D38" s="99" t="s">
        <v>19</v>
      </c>
      <c r="E38" s="99" t="s">
        <v>15</v>
      </c>
      <c r="F38" s="99" t="s">
        <v>18</v>
      </c>
      <c r="G38" s="99">
        <v>2</v>
      </c>
      <c r="H38" s="99" t="s">
        <v>16</v>
      </c>
      <c r="I38" s="99">
        <v>0</v>
      </c>
      <c r="K38" s="67" t="s">
        <v>78</v>
      </c>
      <c r="L38" s="72" t="s">
        <v>17</v>
      </c>
      <c r="M38" s="68">
        <v>31</v>
      </c>
      <c r="N38" s="250">
        <v>15</v>
      </c>
      <c r="O38" s="251">
        <v>7</v>
      </c>
      <c r="P38" s="252">
        <v>9</v>
      </c>
      <c r="Q38" s="69">
        <v>62</v>
      </c>
      <c r="R38" s="70" t="s">
        <v>16</v>
      </c>
      <c r="S38" s="71">
        <v>43</v>
      </c>
      <c r="T38" s="253">
        <f t="shared" si="6"/>
        <v>19</v>
      </c>
      <c r="U38" s="68">
        <f t="shared" si="7"/>
        <v>52</v>
      </c>
    </row>
    <row r="39" spans="1:21" x14ac:dyDescent="0.25">
      <c r="A39" s="64"/>
      <c r="B39" s="78"/>
      <c r="C39" s="82">
        <v>0.58333333333333337</v>
      </c>
      <c r="D39" s="99" t="s">
        <v>171</v>
      </c>
      <c r="E39" s="99" t="s">
        <v>15</v>
      </c>
      <c r="F39" s="99" t="s">
        <v>149</v>
      </c>
      <c r="G39" s="99">
        <v>2</v>
      </c>
      <c r="H39" s="99" t="s">
        <v>16</v>
      </c>
      <c r="I39" s="99">
        <v>2</v>
      </c>
      <c r="K39" s="67" t="s">
        <v>79</v>
      </c>
      <c r="L39" s="191" t="s">
        <v>146</v>
      </c>
      <c r="M39" s="68">
        <v>31</v>
      </c>
      <c r="N39" s="250">
        <v>14</v>
      </c>
      <c r="O39" s="251">
        <v>6</v>
      </c>
      <c r="P39" s="252">
        <v>11</v>
      </c>
      <c r="Q39" s="69">
        <v>46</v>
      </c>
      <c r="R39" s="70" t="s">
        <v>16</v>
      </c>
      <c r="S39" s="71">
        <v>37</v>
      </c>
      <c r="T39" s="253">
        <f t="shared" si="6"/>
        <v>9</v>
      </c>
      <c r="U39" s="68">
        <f t="shared" si="7"/>
        <v>48</v>
      </c>
    </row>
    <row r="40" spans="1:21" x14ac:dyDescent="0.25">
      <c r="A40" s="64"/>
      <c r="B40" s="78"/>
      <c r="C40" s="82">
        <v>0.58333333333333337</v>
      </c>
      <c r="D40" s="161" t="s">
        <v>173</v>
      </c>
      <c r="E40" s="99" t="s">
        <v>15</v>
      </c>
      <c r="F40" s="99" t="s">
        <v>103</v>
      </c>
      <c r="G40" s="99">
        <v>1</v>
      </c>
      <c r="H40" s="99" t="s">
        <v>16</v>
      </c>
      <c r="I40" s="99">
        <v>0</v>
      </c>
      <c r="K40" s="67" t="s">
        <v>80</v>
      </c>
      <c r="L40" s="191" t="s">
        <v>82</v>
      </c>
      <c r="M40" s="68">
        <v>31</v>
      </c>
      <c r="N40" s="250">
        <v>13</v>
      </c>
      <c r="O40" s="251">
        <v>7</v>
      </c>
      <c r="P40" s="252">
        <v>11</v>
      </c>
      <c r="Q40" s="69">
        <v>57</v>
      </c>
      <c r="R40" s="70" t="s">
        <v>16</v>
      </c>
      <c r="S40" s="71">
        <v>41</v>
      </c>
      <c r="T40" s="253">
        <f t="shared" si="6"/>
        <v>16</v>
      </c>
      <c r="U40" s="68">
        <f t="shared" si="7"/>
        <v>46</v>
      </c>
    </row>
    <row r="41" spans="1:21" x14ac:dyDescent="0.25">
      <c r="A41" s="16">
        <v>45410</v>
      </c>
      <c r="B41" s="78" t="s">
        <v>166</v>
      </c>
      <c r="C41" s="82">
        <v>0.58333333333333337</v>
      </c>
      <c r="D41" s="99" t="s">
        <v>104</v>
      </c>
      <c r="E41" s="99" t="s">
        <v>15</v>
      </c>
      <c r="F41" s="161" t="s">
        <v>6</v>
      </c>
      <c r="G41" s="99">
        <v>1</v>
      </c>
      <c r="H41" s="99" t="s">
        <v>16</v>
      </c>
      <c r="I41" s="99">
        <v>3</v>
      </c>
      <c r="K41" s="67" t="s">
        <v>81</v>
      </c>
      <c r="L41" s="191" t="s">
        <v>6</v>
      </c>
      <c r="M41" s="68">
        <v>31</v>
      </c>
      <c r="N41" s="250">
        <v>11</v>
      </c>
      <c r="O41" s="251">
        <v>9</v>
      </c>
      <c r="P41" s="252">
        <v>11</v>
      </c>
      <c r="Q41" s="69">
        <v>42</v>
      </c>
      <c r="R41" s="70" t="s">
        <v>16</v>
      </c>
      <c r="S41" s="71">
        <v>45</v>
      </c>
      <c r="T41" s="253">
        <f t="shared" si="6"/>
        <v>-3</v>
      </c>
      <c r="U41" s="68">
        <f t="shared" si="7"/>
        <v>42</v>
      </c>
    </row>
    <row r="42" spans="1:21" x14ac:dyDescent="0.25">
      <c r="A42" s="1"/>
      <c r="B42" s="3"/>
      <c r="C42" s="1"/>
      <c r="D42" s="11"/>
      <c r="E42" s="11"/>
      <c r="F42" s="276"/>
      <c r="G42" s="11"/>
      <c r="H42" s="11"/>
      <c r="I42" s="11"/>
      <c r="K42" s="67" t="s">
        <v>83</v>
      </c>
      <c r="L42" s="72" t="s">
        <v>103</v>
      </c>
      <c r="M42" s="68">
        <v>31</v>
      </c>
      <c r="N42" s="250">
        <v>11</v>
      </c>
      <c r="O42" s="251">
        <v>9</v>
      </c>
      <c r="P42" s="252">
        <v>11</v>
      </c>
      <c r="Q42" s="69">
        <v>38</v>
      </c>
      <c r="R42" s="70" t="s">
        <v>16</v>
      </c>
      <c r="S42" s="71">
        <v>43</v>
      </c>
      <c r="T42" s="253">
        <f t="shared" si="6"/>
        <v>-5</v>
      </c>
      <c r="U42" s="68">
        <f t="shared" si="7"/>
        <v>42</v>
      </c>
    </row>
    <row r="43" spans="1:21" x14ac:dyDescent="0.25">
      <c r="A43" s="1"/>
      <c r="B43" s="3"/>
      <c r="C43" s="1"/>
      <c r="D43" s="80" t="s">
        <v>291</v>
      </c>
      <c r="E43" s="80"/>
      <c r="F43" s="81">
        <v>45416</v>
      </c>
      <c r="G43" s="11"/>
      <c r="H43" s="11"/>
      <c r="I43" s="11"/>
      <c r="K43" s="67" t="s">
        <v>84</v>
      </c>
      <c r="L43" s="191" t="s">
        <v>148</v>
      </c>
      <c r="M43" s="68">
        <v>31</v>
      </c>
      <c r="N43" s="250">
        <v>11</v>
      </c>
      <c r="O43" s="251">
        <v>8</v>
      </c>
      <c r="P43" s="252">
        <v>12</v>
      </c>
      <c r="Q43" s="69">
        <v>43</v>
      </c>
      <c r="R43" s="70" t="s">
        <v>16</v>
      </c>
      <c r="S43" s="71">
        <v>45</v>
      </c>
      <c r="T43" s="253">
        <f t="shared" si="6"/>
        <v>-2</v>
      </c>
      <c r="U43" s="68">
        <f t="shared" si="7"/>
        <v>41</v>
      </c>
    </row>
    <row r="44" spans="1:21" x14ac:dyDescent="0.25">
      <c r="A44" s="64"/>
      <c r="B44" s="78"/>
      <c r="C44" s="82">
        <v>0.58333333333333337</v>
      </c>
      <c r="D44" s="99" t="s">
        <v>172</v>
      </c>
      <c r="E44" s="99" t="s">
        <v>15</v>
      </c>
      <c r="F44" s="99" t="s">
        <v>151</v>
      </c>
      <c r="G44" s="99"/>
      <c r="H44" s="99" t="s">
        <v>16</v>
      </c>
      <c r="I44" s="99"/>
      <c r="K44" s="67" t="s">
        <v>85</v>
      </c>
      <c r="L44" s="72" t="s">
        <v>153</v>
      </c>
      <c r="M44" s="68">
        <v>31</v>
      </c>
      <c r="N44" s="250">
        <v>12</v>
      </c>
      <c r="O44" s="251">
        <v>5</v>
      </c>
      <c r="P44" s="252">
        <v>14</v>
      </c>
      <c r="Q44" s="69">
        <v>48</v>
      </c>
      <c r="R44" s="70" t="s">
        <v>16</v>
      </c>
      <c r="S44" s="71">
        <v>58</v>
      </c>
      <c r="T44" s="253">
        <f t="shared" si="6"/>
        <v>-10</v>
      </c>
      <c r="U44" s="68">
        <f t="shared" si="7"/>
        <v>41</v>
      </c>
    </row>
    <row r="45" spans="1:21" x14ac:dyDescent="0.25">
      <c r="A45" s="64"/>
      <c r="B45" s="78"/>
      <c r="C45" s="82">
        <v>0.58333333333333337</v>
      </c>
      <c r="D45" s="99" t="s">
        <v>174</v>
      </c>
      <c r="E45" s="99" t="s">
        <v>15</v>
      </c>
      <c r="F45" s="99" t="s">
        <v>146</v>
      </c>
      <c r="G45" s="99"/>
      <c r="H45" s="99" t="s">
        <v>16</v>
      </c>
      <c r="I45" s="99"/>
      <c r="K45" s="67" t="s">
        <v>86</v>
      </c>
      <c r="L45" s="191" t="s">
        <v>19</v>
      </c>
      <c r="M45" s="68">
        <v>31</v>
      </c>
      <c r="N45" s="250">
        <v>12</v>
      </c>
      <c r="O45" s="251">
        <v>4</v>
      </c>
      <c r="P45" s="252">
        <v>15</v>
      </c>
      <c r="Q45" s="69">
        <v>50</v>
      </c>
      <c r="R45" s="70" t="s">
        <v>16</v>
      </c>
      <c r="S45" s="71">
        <v>59</v>
      </c>
      <c r="T45" s="253">
        <f t="shared" si="6"/>
        <v>-9</v>
      </c>
      <c r="U45" s="121">
        <f t="shared" si="7"/>
        <v>40</v>
      </c>
    </row>
    <row r="46" spans="1:21" x14ac:dyDescent="0.25">
      <c r="A46" s="64"/>
      <c r="B46" s="78"/>
      <c r="C46" s="82">
        <v>0.58333333333333337</v>
      </c>
      <c r="D46" s="99" t="s">
        <v>103</v>
      </c>
      <c r="E46" s="99" t="s">
        <v>15</v>
      </c>
      <c r="F46" s="99" t="s">
        <v>152</v>
      </c>
      <c r="G46" s="99"/>
      <c r="H46" s="99" t="s">
        <v>16</v>
      </c>
      <c r="I46" s="99"/>
      <c r="K46" s="305" t="s">
        <v>92</v>
      </c>
      <c r="L46" s="364" t="s">
        <v>18</v>
      </c>
      <c r="M46" s="306">
        <v>31</v>
      </c>
      <c r="N46" s="307">
        <v>10</v>
      </c>
      <c r="O46" s="308">
        <v>7</v>
      </c>
      <c r="P46" s="309">
        <v>14</v>
      </c>
      <c r="Q46" s="310">
        <v>36</v>
      </c>
      <c r="R46" s="311" t="s">
        <v>16</v>
      </c>
      <c r="S46" s="312">
        <v>50</v>
      </c>
      <c r="T46" s="313">
        <f t="shared" si="6"/>
        <v>-14</v>
      </c>
      <c r="U46" s="306">
        <f t="shared" si="7"/>
        <v>37</v>
      </c>
    </row>
    <row r="47" spans="1:21" x14ac:dyDescent="0.25">
      <c r="A47" s="64"/>
      <c r="B47" s="78"/>
      <c r="C47" s="82">
        <v>0.58333333333333337</v>
      </c>
      <c r="D47" s="99" t="s">
        <v>154</v>
      </c>
      <c r="E47" s="99" t="s">
        <v>15</v>
      </c>
      <c r="F47" s="99" t="s">
        <v>19</v>
      </c>
      <c r="G47" s="99"/>
      <c r="H47" s="99" t="s">
        <v>16</v>
      </c>
      <c r="I47" s="99"/>
      <c r="K47" s="190" t="s">
        <v>87</v>
      </c>
      <c r="L47" s="116" t="s">
        <v>104</v>
      </c>
      <c r="M47" s="143">
        <v>31</v>
      </c>
      <c r="N47" s="254">
        <v>8</v>
      </c>
      <c r="O47" s="255">
        <v>9</v>
      </c>
      <c r="P47" s="256">
        <v>14</v>
      </c>
      <c r="Q47" s="144">
        <v>36</v>
      </c>
      <c r="R47" s="145" t="s">
        <v>16</v>
      </c>
      <c r="S47" s="146">
        <v>53</v>
      </c>
      <c r="T47" s="257">
        <f t="shared" si="6"/>
        <v>-17</v>
      </c>
      <c r="U47" s="143">
        <f t="shared" si="7"/>
        <v>33</v>
      </c>
    </row>
    <row r="48" spans="1:21" x14ac:dyDescent="0.25">
      <c r="A48" s="64"/>
      <c r="B48" s="78"/>
      <c r="C48" s="82">
        <v>0.58333333333333337</v>
      </c>
      <c r="D48" s="99" t="s">
        <v>82</v>
      </c>
      <c r="E48" s="99" t="s">
        <v>15</v>
      </c>
      <c r="F48" s="99" t="s">
        <v>148</v>
      </c>
      <c r="G48" s="99"/>
      <c r="H48" s="99" t="s">
        <v>16</v>
      </c>
      <c r="I48" s="99"/>
      <c r="K48" s="190" t="s">
        <v>88</v>
      </c>
      <c r="L48" s="116" t="s">
        <v>151</v>
      </c>
      <c r="M48" s="117">
        <v>31</v>
      </c>
      <c r="N48" s="254">
        <v>5</v>
      </c>
      <c r="O48" s="255">
        <v>10</v>
      </c>
      <c r="P48" s="256">
        <v>16</v>
      </c>
      <c r="Q48" s="118">
        <v>46</v>
      </c>
      <c r="R48" s="119" t="s">
        <v>16</v>
      </c>
      <c r="S48" s="120">
        <v>72</v>
      </c>
      <c r="T48" s="257">
        <f t="shared" si="6"/>
        <v>-26</v>
      </c>
      <c r="U48" s="117">
        <f t="shared" si="7"/>
        <v>25</v>
      </c>
    </row>
    <row r="49" spans="1:21" x14ac:dyDescent="0.25">
      <c r="A49" s="16">
        <v>45417</v>
      </c>
      <c r="B49" s="78" t="s">
        <v>166</v>
      </c>
      <c r="C49" s="82">
        <v>0.58333333333333337</v>
      </c>
      <c r="D49" s="161" t="s">
        <v>6</v>
      </c>
      <c r="E49" s="99" t="s">
        <v>15</v>
      </c>
      <c r="F49" s="161" t="s">
        <v>173</v>
      </c>
      <c r="G49" s="99"/>
      <c r="H49" s="99" t="s">
        <v>16</v>
      </c>
      <c r="I49" s="99"/>
      <c r="K49" s="190" t="s">
        <v>89</v>
      </c>
      <c r="L49" s="116" t="s">
        <v>174</v>
      </c>
      <c r="M49" s="117">
        <v>31</v>
      </c>
      <c r="N49" s="254">
        <v>5</v>
      </c>
      <c r="O49" s="255">
        <v>9</v>
      </c>
      <c r="P49" s="256">
        <v>17</v>
      </c>
      <c r="Q49" s="118">
        <v>39</v>
      </c>
      <c r="R49" s="119" t="s">
        <v>16</v>
      </c>
      <c r="S49" s="120">
        <v>75</v>
      </c>
      <c r="T49" s="257">
        <f t="shared" si="6"/>
        <v>-36</v>
      </c>
      <c r="U49" s="117">
        <f t="shared" si="7"/>
        <v>24</v>
      </c>
    </row>
    <row r="50" spans="1:21" ht="13.5" thickBot="1" x14ac:dyDescent="0.3">
      <c r="A50" s="16">
        <v>45417</v>
      </c>
      <c r="B50" s="78" t="s">
        <v>166</v>
      </c>
      <c r="C50" s="82">
        <v>0.58333333333333337</v>
      </c>
      <c r="D50" s="99" t="s">
        <v>149</v>
      </c>
      <c r="E50" s="99" t="s">
        <v>15</v>
      </c>
      <c r="F50" s="99" t="s">
        <v>104</v>
      </c>
      <c r="G50" s="99"/>
      <c r="H50" s="99" t="s">
        <v>16</v>
      </c>
      <c r="I50" s="99"/>
      <c r="K50" s="190" t="s">
        <v>90</v>
      </c>
      <c r="L50" s="116" t="s">
        <v>248</v>
      </c>
      <c r="M50" s="143">
        <v>31</v>
      </c>
      <c r="N50" s="254">
        <v>4</v>
      </c>
      <c r="O50" s="255">
        <v>6</v>
      </c>
      <c r="P50" s="256">
        <v>21</v>
      </c>
      <c r="Q50" s="144">
        <v>27</v>
      </c>
      <c r="R50" s="145" t="s">
        <v>16</v>
      </c>
      <c r="S50" s="146">
        <v>71</v>
      </c>
      <c r="T50" s="257">
        <f t="shared" si="6"/>
        <v>-44</v>
      </c>
      <c r="U50" s="143">
        <f t="shared" si="7"/>
        <v>18</v>
      </c>
    </row>
    <row r="51" spans="1:21" ht="13.5" customHeight="1" thickBot="1" x14ac:dyDescent="0.3">
      <c r="A51" s="16">
        <v>45417</v>
      </c>
      <c r="B51" s="78" t="s">
        <v>166</v>
      </c>
      <c r="C51" s="82">
        <v>0.58333333333333337</v>
      </c>
      <c r="D51" s="99" t="s">
        <v>18</v>
      </c>
      <c r="E51" s="99" t="s">
        <v>15</v>
      </c>
      <c r="F51" s="99" t="s">
        <v>171</v>
      </c>
      <c r="G51" s="99"/>
      <c r="H51" s="99" t="s">
        <v>16</v>
      </c>
      <c r="I51" s="99"/>
      <c r="K51" s="35"/>
      <c r="L51" s="36" t="s">
        <v>97</v>
      </c>
      <c r="M51" s="245">
        <f>SUM(M33:M50)</f>
        <v>558</v>
      </c>
      <c r="N51" s="6">
        <f>SUM(N33:N50)</f>
        <v>213</v>
      </c>
      <c r="O51" s="5">
        <f>SUM(O33:O50)</f>
        <v>132</v>
      </c>
      <c r="P51" s="36">
        <f>SUM(P33:P50)</f>
        <v>213</v>
      </c>
      <c r="Q51" s="246">
        <f>SUM(Q33:Q50)</f>
        <v>871</v>
      </c>
      <c r="R51" s="247" t="s">
        <v>16</v>
      </c>
      <c r="S51" s="248">
        <f>SUM(S33:S50)</f>
        <v>871</v>
      </c>
      <c r="T51" s="258">
        <f>SUM(T33:T50)</f>
        <v>0</v>
      </c>
      <c r="U51" s="35">
        <f>SUM(U33:U50)</f>
        <v>771</v>
      </c>
    </row>
    <row r="52" spans="1:21" ht="13.5" thickBot="1" x14ac:dyDescent="0.3">
      <c r="A52" s="16">
        <v>45417</v>
      </c>
      <c r="B52" s="78" t="s">
        <v>166</v>
      </c>
      <c r="C52" s="82">
        <v>0.58333333333333337</v>
      </c>
      <c r="D52" s="99" t="s">
        <v>17</v>
      </c>
      <c r="E52" s="99" t="s">
        <v>15</v>
      </c>
      <c r="F52" s="99" t="s">
        <v>153</v>
      </c>
      <c r="G52" s="99"/>
      <c r="H52" s="99" t="s">
        <v>16</v>
      </c>
      <c r="I52" s="99"/>
      <c r="M52" s="1"/>
      <c r="O52" s="1"/>
      <c r="P52" s="1"/>
      <c r="Q52" s="1"/>
      <c r="S52" s="1"/>
      <c r="T52" s="1"/>
      <c r="U52" s="1"/>
    </row>
    <row r="53" spans="1:21" ht="13.5" customHeight="1" x14ac:dyDescent="0.25">
      <c r="A53" s="22"/>
      <c r="B53" s="22"/>
      <c r="C53" s="7"/>
      <c r="D53" s="11"/>
      <c r="E53" s="11"/>
      <c r="F53" s="11"/>
      <c r="G53" s="11"/>
      <c r="H53" s="11"/>
      <c r="I53" s="11"/>
      <c r="K53" s="387" t="s">
        <v>223</v>
      </c>
      <c r="L53" s="388"/>
      <c r="M53" s="388"/>
      <c r="N53" s="388"/>
      <c r="O53" s="388"/>
      <c r="P53" s="388"/>
      <c r="Q53" s="388"/>
      <c r="R53" s="388"/>
      <c r="S53" s="388"/>
      <c r="T53" s="388"/>
      <c r="U53" s="389"/>
    </row>
    <row r="54" spans="1:21" ht="12.75" customHeight="1" x14ac:dyDescent="0.25">
      <c r="A54" s="22"/>
      <c r="B54" s="22"/>
      <c r="C54" s="7"/>
      <c r="D54" s="11"/>
      <c r="E54" s="11"/>
      <c r="F54" s="11"/>
      <c r="G54" s="11"/>
      <c r="H54" s="11"/>
      <c r="I54" s="11"/>
      <c r="K54" s="390"/>
      <c r="L54" s="391"/>
      <c r="M54" s="391"/>
      <c r="N54" s="391"/>
      <c r="O54" s="391"/>
      <c r="P54" s="391"/>
      <c r="Q54" s="391"/>
      <c r="R54" s="391"/>
      <c r="S54" s="391"/>
      <c r="T54" s="391"/>
      <c r="U54" s="392"/>
    </row>
    <row r="55" spans="1:21" x14ac:dyDescent="0.25">
      <c r="A55" s="22"/>
      <c r="B55" s="22"/>
      <c r="C55" s="7"/>
      <c r="D55" s="11"/>
      <c r="E55" s="11"/>
      <c r="F55" s="11"/>
      <c r="G55" s="11"/>
      <c r="H55" s="11"/>
      <c r="I55" s="11"/>
      <c r="K55" s="390"/>
      <c r="L55" s="391"/>
      <c r="M55" s="391"/>
      <c r="N55" s="391"/>
      <c r="O55" s="391"/>
      <c r="P55" s="391"/>
      <c r="Q55" s="391"/>
      <c r="R55" s="391"/>
      <c r="S55" s="391"/>
      <c r="T55" s="391"/>
      <c r="U55" s="392"/>
    </row>
    <row r="56" spans="1:21" x14ac:dyDescent="0.25">
      <c r="A56" s="22"/>
      <c r="B56" s="22"/>
      <c r="C56" s="7"/>
      <c r="D56" s="11"/>
      <c r="E56" s="11"/>
      <c r="F56" s="11"/>
      <c r="G56" s="11"/>
      <c r="H56" s="11"/>
      <c r="I56" s="11"/>
      <c r="K56" s="390"/>
      <c r="L56" s="391"/>
      <c r="M56" s="391"/>
      <c r="N56" s="391"/>
      <c r="O56" s="391"/>
      <c r="P56" s="391"/>
      <c r="Q56" s="391"/>
      <c r="R56" s="391"/>
      <c r="S56" s="391"/>
      <c r="T56" s="391"/>
      <c r="U56" s="392"/>
    </row>
    <row r="57" spans="1:21" x14ac:dyDescent="0.25">
      <c r="A57" s="22"/>
      <c r="B57" s="22"/>
      <c r="C57" s="7"/>
      <c r="D57" s="11"/>
      <c r="E57" s="11"/>
      <c r="F57" s="11"/>
      <c r="G57" s="11"/>
      <c r="H57" s="11"/>
      <c r="I57" s="11"/>
      <c r="K57" s="390"/>
      <c r="L57" s="391"/>
      <c r="M57" s="391"/>
      <c r="N57" s="391"/>
      <c r="O57" s="391"/>
      <c r="P57" s="391"/>
      <c r="Q57" s="391"/>
      <c r="R57" s="391"/>
      <c r="S57" s="391"/>
      <c r="T57" s="391"/>
      <c r="U57" s="392"/>
    </row>
    <row r="58" spans="1:21" ht="13.5" thickBot="1" x14ac:dyDescent="0.3">
      <c r="A58" s="22"/>
      <c r="B58" s="22"/>
      <c r="C58" s="7"/>
      <c r="D58" s="11"/>
      <c r="E58" s="11"/>
      <c r="F58" s="11"/>
      <c r="G58" s="11"/>
      <c r="H58" s="11"/>
      <c r="I58" s="11"/>
      <c r="K58" s="393"/>
      <c r="L58" s="394"/>
      <c r="M58" s="394"/>
      <c r="N58" s="394"/>
      <c r="O58" s="394"/>
      <c r="P58" s="394"/>
      <c r="Q58" s="394"/>
      <c r="R58" s="394"/>
      <c r="S58" s="394"/>
      <c r="T58" s="394"/>
      <c r="U58" s="395"/>
    </row>
    <row r="59" spans="1:21" x14ac:dyDescent="0.25">
      <c r="A59" s="22"/>
      <c r="B59" s="22"/>
      <c r="C59" s="7"/>
      <c r="D59" s="11"/>
      <c r="E59" s="11"/>
      <c r="F59" s="11"/>
      <c r="G59" s="11"/>
      <c r="H59" s="11"/>
      <c r="I59" s="11"/>
      <c r="K59" s="100"/>
      <c r="L59" s="100"/>
      <c r="M59" s="100"/>
      <c r="N59" s="100"/>
      <c r="O59" s="100"/>
      <c r="P59" s="100"/>
      <c r="Q59" s="100"/>
      <c r="R59" s="100"/>
      <c r="S59" s="100"/>
      <c r="T59" s="100"/>
      <c r="U59" s="100"/>
    </row>
    <row r="60" spans="1:21" x14ac:dyDescent="0.25">
      <c r="A60" s="22"/>
      <c r="B60" s="22"/>
      <c r="C60" s="7"/>
      <c r="D60" s="11"/>
      <c r="E60" s="11"/>
      <c r="F60" s="11"/>
      <c r="G60" s="11"/>
      <c r="H60" s="11"/>
      <c r="I60" s="11"/>
      <c r="K60" s="77"/>
      <c r="L60" s="100"/>
      <c r="M60" s="100"/>
      <c r="N60" s="100"/>
      <c r="O60" s="100"/>
      <c r="P60" s="100"/>
      <c r="Q60" s="100"/>
      <c r="R60" s="100"/>
      <c r="S60" s="100"/>
      <c r="T60" s="100"/>
      <c r="U60" s="100"/>
    </row>
    <row r="61" spans="1:21" ht="13.5" thickBot="1" x14ac:dyDescent="0.3">
      <c r="A61" s="22"/>
      <c r="B61" s="22"/>
      <c r="C61" s="7"/>
      <c r="D61" s="11"/>
      <c r="E61" s="11"/>
      <c r="F61" s="11"/>
      <c r="G61" s="11"/>
      <c r="H61" s="11"/>
      <c r="I61" s="11"/>
      <c r="K61" s="77"/>
      <c r="L61" s="77"/>
      <c r="M61" s="77"/>
      <c r="N61" s="77"/>
      <c r="O61" s="77"/>
      <c r="P61" s="77"/>
      <c r="Q61" s="77"/>
      <c r="R61" s="77"/>
      <c r="S61" s="77"/>
      <c r="T61" s="77"/>
      <c r="U61" s="77"/>
    </row>
    <row r="62" spans="1:21" ht="13.5" thickBot="1" x14ac:dyDescent="0.3">
      <c r="D62" s="369" t="s">
        <v>159</v>
      </c>
      <c r="E62" s="370"/>
      <c r="F62" s="371"/>
      <c r="G62" s="11"/>
      <c r="H62" s="11"/>
      <c r="I62" s="11"/>
      <c r="J62" s="11"/>
      <c r="K62" s="396" t="s">
        <v>295</v>
      </c>
      <c r="L62" s="397"/>
      <c r="M62" s="397"/>
      <c r="N62" s="397"/>
      <c r="O62" s="397"/>
      <c r="P62" s="397"/>
      <c r="Q62" s="397"/>
      <c r="R62" s="397"/>
      <c r="S62" s="397"/>
      <c r="T62" s="397"/>
      <c r="U62" s="398"/>
    </row>
    <row r="63" spans="1:21" ht="13.5" thickBot="1" x14ac:dyDescent="0.3">
      <c r="A63" s="1"/>
      <c r="B63" s="3"/>
      <c r="C63" s="1"/>
      <c r="D63" s="80" t="s">
        <v>272</v>
      </c>
      <c r="E63" s="80"/>
      <c r="F63" s="81" t="s">
        <v>282</v>
      </c>
      <c r="G63" s="11"/>
      <c r="H63" s="11"/>
      <c r="I63" s="11"/>
      <c r="K63" s="73" t="s">
        <v>99</v>
      </c>
      <c r="L63" s="73" t="s">
        <v>66</v>
      </c>
      <c r="M63" s="73" t="s">
        <v>67</v>
      </c>
      <c r="N63" s="74" t="s">
        <v>68</v>
      </c>
      <c r="O63" s="75" t="s">
        <v>69</v>
      </c>
      <c r="P63" s="76" t="s">
        <v>70</v>
      </c>
      <c r="Q63" s="399" t="s">
        <v>102</v>
      </c>
      <c r="R63" s="400"/>
      <c r="S63" s="401"/>
      <c r="T63" s="73" t="s">
        <v>71</v>
      </c>
      <c r="U63" s="73" t="s">
        <v>72</v>
      </c>
    </row>
    <row r="64" spans="1:21" x14ac:dyDescent="0.25">
      <c r="A64" s="151">
        <v>45408</v>
      </c>
      <c r="B64" s="78" t="s">
        <v>165</v>
      </c>
      <c r="C64" s="82">
        <v>0.83333333333333337</v>
      </c>
      <c r="D64" s="99" t="s">
        <v>177</v>
      </c>
      <c r="E64" s="99" t="s">
        <v>15</v>
      </c>
      <c r="F64" s="99" t="s">
        <v>20</v>
      </c>
      <c r="G64" s="99">
        <v>2</v>
      </c>
      <c r="H64" s="99" t="s">
        <v>16</v>
      </c>
      <c r="I64" s="99">
        <v>1</v>
      </c>
      <c r="K64" s="84" t="s">
        <v>73</v>
      </c>
      <c r="L64" s="113" t="s">
        <v>155</v>
      </c>
      <c r="M64" s="86">
        <v>27</v>
      </c>
      <c r="N64" s="87">
        <v>21</v>
      </c>
      <c r="O64" s="88">
        <v>4</v>
      </c>
      <c r="P64" s="89">
        <v>2</v>
      </c>
      <c r="Q64" s="86">
        <v>97</v>
      </c>
      <c r="R64" s="90" t="s">
        <v>16</v>
      </c>
      <c r="S64" s="91">
        <v>42</v>
      </c>
      <c r="T64" s="92">
        <f t="shared" ref="T64:T80" si="8">Q64-S64</f>
        <v>55</v>
      </c>
      <c r="U64" s="107">
        <f>N64*3+O64</f>
        <v>67</v>
      </c>
    </row>
    <row r="65" spans="1:22" x14ac:dyDescent="0.25">
      <c r="A65" s="151">
        <v>45409</v>
      </c>
      <c r="B65" s="78" t="s">
        <v>167</v>
      </c>
      <c r="C65" s="82">
        <v>0.64583333333333337</v>
      </c>
      <c r="D65" s="99" t="s">
        <v>155</v>
      </c>
      <c r="E65" s="99" t="s">
        <v>15</v>
      </c>
      <c r="F65" s="99" t="s">
        <v>160</v>
      </c>
      <c r="G65" s="99">
        <v>7</v>
      </c>
      <c r="H65" s="99" t="s">
        <v>16</v>
      </c>
      <c r="I65" s="99">
        <v>3</v>
      </c>
      <c r="K65" s="39" t="s">
        <v>74</v>
      </c>
      <c r="L65" s="274" t="s">
        <v>177</v>
      </c>
      <c r="M65" s="40">
        <v>26</v>
      </c>
      <c r="N65" s="102">
        <v>17</v>
      </c>
      <c r="O65" s="103">
        <v>4</v>
      </c>
      <c r="P65" s="104">
        <v>5</v>
      </c>
      <c r="Q65" s="40">
        <v>65</v>
      </c>
      <c r="R65" s="41" t="s">
        <v>16</v>
      </c>
      <c r="S65" s="42">
        <v>45</v>
      </c>
      <c r="T65" s="108">
        <f>Q65-S65</f>
        <v>20</v>
      </c>
      <c r="U65" s="109">
        <f>N65*3+O65</f>
        <v>55</v>
      </c>
      <c r="V65" s="3"/>
    </row>
    <row r="66" spans="1:22" x14ac:dyDescent="0.25">
      <c r="A66" s="64"/>
      <c r="B66" s="78"/>
      <c r="C66" s="82">
        <v>0.54166666666666663</v>
      </c>
      <c r="D66" s="99" t="s">
        <v>176</v>
      </c>
      <c r="E66" s="99" t="s">
        <v>15</v>
      </c>
      <c r="F66" s="99" t="s">
        <v>179</v>
      </c>
      <c r="G66" s="99">
        <v>1</v>
      </c>
      <c r="H66" s="99" t="s">
        <v>16</v>
      </c>
      <c r="I66" s="99">
        <v>1</v>
      </c>
      <c r="K66" s="52" t="s">
        <v>75</v>
      </c>
      <c r="L66" s="114" t="s">
        <v>178</v>
      </c>
      <c r="M66" s="45">
        <v>27</v>
      </c>
      <c r="N66" s="94">
        <v>16</v>
      </c>
      <c r="O66" s="95">
        <v>4</v>
      </c>
      <c r="P66" s="96">
        <v>7</v>
      </c>
      <c r="Q66" s="93">
        <v>76</v>
      </c>
      <c r="R66" s="97" t="s">
        <v>16</v>
      </c>
      <c r="S66" s="98">
        <v>43</v>
      </c>
      <c r="T66" s="51">
        <f t="shared" si="8"/>
        <v>33</v>
      </c>
      <c r="U66" s="110">
        <f>N66*3+O66</f>
        <v>52</v>
      </c>
    </row>
    <row r="67" spans="1:22" x14ac:dyDescent="0.25">
      <c r="A67" s="64"/>
      <c r="B67" s="78"/>
      <c r="C67" s="82">
        <v>0.60416666666666663</v>
      </c>
      <c r="D67" s="99" t="s">
        <v>23</v>
      </c>
      <c r="E67" s="99" t="s">
        <v>15</v>
      </c>
      <c r="F67" s="125" t="s">
        <v>22</v>
      </c>
      <c r="G67" s="99">
        <v>6</v>
      </c>
      <c r="H67" s="99" t="s">
        <v>16</v>
      </c>
      <c r="I67" s="99">
        <v>4</v>
      </c>
      <c r="K67" s="52" t="s">
        <v>76</v>
      </c>
      <c r="L67" s="114" t="s">
        <v>160</v>
      </c>
      <c r="M67" s="45">
        <v>28</v>
      </c>
      <c r="N67" s="46">
        <v>15</v>
      </c>
      <c r="O67" s="47">
        <v>3</v>
      </c>
      <c r="P67" s="48">
        <v>10</v>
      </c>
      <c r="Q67" s="45">
        <v>52</v>
      </c>
      <c r="R67" s="49" t="s">
        <v>16</v>
      </c>
      <c r="S67" s="50">
        <v>44</v>
      </c>
      <c r="T67" s="51">
        <f t="shared" si="8"/>
        <v>8</v>
      </c>
      <c r="U67" s="110">
        <f>N67*3+O67</f>
        <v>48</v>
      </c>
    </row>
    <row r="68" spans="1:22" x14ac:dyDescent="0.25">
      <c r="A68" s="64"/>
      <c r="B68" s="78"/>
      <c r="C68" s="82">
        <v>0.625</v>
      </c>
      <c r="D68" s="99" t="s">
        <v>21</v>
      </c>
      <c r="E68" s="99" t="s">
        <v>15</v>
      </c>
      <c r="F68" s="125" t="s">
        <v>112</v>
      </c>
      <c r="G68" s="99">
        <v>4</v>
      </c>
      <c r="H68" s="99" t="s">
        <v>16</v>
      </c>
      <c r="I68" s="99">
        <v>1</v>
      </c>
      <c r="K68" s="43" t="s">
        <v>77</v>
      </c>
      <c r="L68" s="114" t="s">
        <v>20</v>
      </c>
      <c r="M68" s="45">
        <v>27</v>
      </c>
      <c r="N68" s="46">
        <v>14</v>
      </c>
      <c r="O68" s="47">
        <v>4</v>
      </c>
      <c r="P68" s="48">
        <v>9</v>
      </c>
      <c r="Q68" s="45">
        <v>56</v>
      </c>
      <c r="R68" s="49" t="s">
        <v>16</v>
      </c>
      <c r="S68" s="50">
        <v>40</v>
      </c>
      <c r="T68" s="54">
        <f t="shared" si="8"/>
        <v>16</v>
      </c>
      <c r="U68" s="110">
        <f>N68*3+O68</f>
        <v>46</v>
      </c>
    </row>
    <row r="69" spans="1:22" x14ac:dyDescent="0.25">
      <c r="A69" s="64"/>
      <c r="B69" s="78"/>
      <c r="C69" s="82">
        <v>0.625</v>
      </c>
      <c r="D69" s="99" t="s">
        <v>7</v>
      </c>
      <c r="E69" s="99" t="s">
        <v>15</v>
      </c>
      <c r="F69" s="99" t="s">
        <v>221</v>
      </c>
      <c r="G69" s="99">
        <v>3</v>
      </c>
      <c r="H69" s="99" t="s">
        <v>16</v>
      </c>
      <c r="I69" s="99">
        <v>5</v>
      </c>
      <c r="K69" s="43" t="s">
        <v>78</v>
      </c>
      <c r="L69" s="114" t="s">
        <v>221</v>
      </c>
      <c r="M69" s="45">
        <v>27</v>
      </c>
      <c r="N69" s="46">
        <v>15</v>
      </c>
      <c r="O69" s="47">
        <v>3</v>
      </c>
      <c r="P69" s="48">
        <v>9</v>
      </c>
      <c r="Q69" s="45">
        <v>62</v>
      </c>
      <c r="R69" s="49" t="s">
        <v>16</v>
      </c>
      <c r="S69" s="50">
        <v>37</v>
      </c>
      <c r="T69" s="51">
        <f t="shared" si="8"/>
        <v>25</v>
      </c>
      <c r="U69" s="219">
        <f>N69*3+O69-3</f>
        <v>45</v>
      </c>
    </row>
    <row r="70" spans="1:22" x14ac:dyDescent="0.25">
      <c r="A70" s="64"/>
      <c r="B70" s="78"/>
      <c r="C70" s="82">
        <v>0.625</v>
      </c>
      <c r="D70" s="99" t="s">
        <v>161</v>
      </c>
      <c r="E70" s="99" t="s">
        <v>15</v>
      </c>
      <c r="F70" s="125" t="s">
        <v>24</v>
      </c>
      <c r="G70" s="99">
        <v>2</v>
      </c>
      <c r="H70" s="99" t="s">
        <v>16</v>
      </c>
      <c r="I70" s="99">
        <v>1</v>
      </c>
      <c r="K70" s="52" t="s">
        <v>79</v>
      </c>
      <c r="L70" s="114" t="s">
        <v>28</v>
      </c>
      <c r="M70" s="59">
        <v>27</v>
      </c>
      <c r="N70" s="56">
        <v>12</v>
      </c>
      <c r="O70" s="57">
        <v>9</v>
      </c>
      <c r="P70" s="58">
        <v>6</v>
      </c>
      <c r="Q70" s="59">
        <v>53</v>
      </c>
      <c r="R70" s="60" t="s">
        <v>16</v>
      </c>
      <c r="S70" s="61">
        <v>35</v>
      </c>
      <c r="T70" s="53">
        <f t="shared" si="8"/>
        <v>18</v>
      </c>
      <c r="U70" s="110">
        <f t="shared" ref="U70:U80" si="9">N70*3+O70</f>
        <v>45</v>
      </c>
    </row>
    <row r="71" spans="1:22" x14ac:dyDescent="0.25">
      <c r="A71" s="64"/>
      <c r="B71" s="78"/>
      <c r="C71" s="82">
        <v>0.64583333333333337</v>
      </c>
      <c r="D71" s="99" t="s">
        <v>28</v>
      </c>
      <c r="E71" s="99" t="s">
        <v>15</v>
      </c>
      <c r="F71" s="99" t="s">
        <v>178</v>
      </c>
      <c r="G71" s="99">
        <v>2</v>
      </c>
      <c r="H71" s="99" t="s">
        <v>16</v>
      </c>
      <c r="I71" s="99">
        <v>1</v>
      </c>
      <c r="K71" s="43" t="s">
        <v>80</v>
      </c>
      <c r="L71" s="114" t="s">
        <v>176</v>
      </c>
      <c r="M71" s="45">
        <v>27</v>
      </c>
      <c r="N71" s="46">
        <v>13</v>
      </c>
      <c r="O71" s="47">
        <v>2</v>
      </c>
      <c r="P71" s="48">
        <v>12</v>
      </c>
      <c r="Q71" s="45">
        <v>52</v>
      </c>
      <c r="R71" s="49" t="s">
        <v>16</v>
      </c>
      <c r="S71" s="50">
        <v>54</v>
      </c>
      <c r="T71" s="62">
        <f t="shared" si="8"/>
        <v>-2</v>
      </c>
      <c r="U71" s="112">
        <f t="shared" si="9"/>
        <v>41</v>
      </c>
    </row>
    <row r="72" spans="1:22" x14ac:dyDescent="0.25">
      <c r="A72" s="1"/>
      <c r="B72" s="3"/>
      <c r="C72" s="1"/>
      <c r="D72" s="83" t="s">
        <v>158</v>
      </c>
      <c r="E72" s="83" t="s">
        <v>15</v>
      </c>
      <c r="F72" s="83" t="s">
        <v>175</v>
      </c>
      <c r="G72" s="11"/>
      <c r="H72" s="11"/>
      <c r="I72" s="11"/>
      <c r="K72" s="52" t="s">
        <v>81</v>
      </c>
      <c r="L72" s="275" t="s">
        <v>24</v>
      </c>
      <c r="M72" s="45">
        <v>28</v>
      </c>
      <c r="N72" s="94">
        <v>11</v>
      </c>
      <c r="O72" s="95">
        <v>4</v>
      </c>
      <c r="P72" s="96">
        <v>13</v>
      </c>
      <c r="Q72" s="93">
        <v>54</v>
      </c>
      <c r="R72" s="97" t="s">
        <v>16</v>
      </c>
      <c r="S72" s="98">
        <v>72</v>
      </c>
      <c r="T72" s="53">
        <f t="shared" si="8"/>
        <v>-18</v>
      </c>
      <c r="U72" s="110">
        <f t="shared" si="9"/>
        <v>37</v>
      </c>
    </row>
    <row r="73" spans="1:22" x14ac:dyDescent="0.25">
      <c r="A73" s="1"/>
      <c r="B73" s="3"/>
      <c r="C73" s="1"/>
      <c r="D73" s="11"/>
      <c r="E73" s="11"/>
      <c r="F73" s="11"/>
      <c r="G73" s="11"/>
      <c r="H73" s="11"/>
      <c r="I73" s="11"/>
      <c r="K73" s="43" t="s">
        <v>83</v>
      </c>
      <c r="L73" s="114" t="s">
        <v>23</v>
      </c>
      <c r="M73" s="45">
        <v>27</v>
      </c>
      <c r="N73" s="46">
        <v>10</v>
      </c>
      <c r="O73" s="47">
        <v>6</v>
      </c>
      <c r="P73" s="48">
        <v>11</v>
      </c>
      <c r="Q73" s="45">
        <v>53</v>
      </c>
      <c r="R73" s="49" t="s">
        <v>16</v>
      </c>
      <c r="S73" s="50">
        <v>57</v>
      </c>
      <c r="T73" s="53">
        <f t="shared" si="8"/>
        <v>-4</v>
      </c>
      <c r="U73" s="110">
        <f t="shared" si="9"/>
        <v>36</v>
      </c>
    </row>
    <row r="74" spans="1:22" x14ac:dyDescent="0.25">
      <c r="A74" s="1"/>
      <c r="B74" s="3"/>
      <c r="C74" s="1"/>
      <c r="D74" s="80" t="s">
        <v>283</v>
      </c>
      <c r="E74" s="80"/>
      <c r="F74" s="81">
        <v>45413</v>
      </c>
      <c r="G74" s="11"/>
      <c r="H74" s="11"/>
      <c r="I74" s="11"/>
      <c r="K74" s="52" t="s">
        <v>84</v>
      </c>
      <c r="L74" s="114" t="s">
        <v>21</v>
      </c>
      <c r="M74" s="45">
        <v>28</v>
      </c>
      <c r="N74" s="46">
        <v>9</v>
      </c>
      <c r="O74" s="47">
        <v>6</v>
      </c>
      <c r="P74" s="48">
        <v>13</v>
      </c>
      <c r="Q74" s="45">
        <v>52</v>
      </c>
      <c r="R74" s="49" t="s">
        <v>16</v>
      </c>
      <c r="S74" s="50">
        <v>60</v>
      </c>
      <c r="T74" s="53">
        <f t="shared" si="8"/>
        <v>-8</v>
      </c>
      <c r="U74" s="110">
        <f t="shared" si="9"/>
        <v>33</v>
      </c>
    </row>
    <row r="75" spans="1:22" x14ac:dyDescent="0.25">
      <c r="A75" s="151">
        <v>45413</v>
      </c>
      <c r="B75" s="78" t="s">
        <v>238</v>
      </c>
      <c r="C75" s="82">
        <v>0.625</v>
      </c>
      <c r="D75" s="99" t="s">
        <v>161</v>
      </c>
      <c r="E75" s="99" t="s">
        <v>15</v>
      </c>
      <c r="F75" s="99" t="s">
        <v>177</v>
      </c>
      <c r="G75" s="99"/>
      <c r="H75" s="99" t="s">
        <v>16</v>
      </c>
      <c r="I75" s="99"/>
      <c r="K75" s="43" t="s">
        <v>85</v>
      </c>
      <c r="L75" s="114" t="s">
        <v>7</v>
      </c>
      <c r="M75" s="45">
        <v>27</v>
      </c>
      <c r="N75" s="46">
        <v>7</v>
      </c>
      <c r="O75" s="47">
        <v>8</v>
      </c>
      <c r="P75" s="48">
        <v>12</v>
      </c>
      <c r="Q75" s="45">
        <v>55</v>
      </c>
      <c r="R75" s="49" t="s">
        <v>16</v>
      </c>
      <c r="S75" s="50">
        <v>67</v>
      </c>
      <c r="T75" s="53">
        <f t="shared" si="8"/>
        <v>-12</v>
      </c>
      <c r="U75" s="110">
        <f t="shared" si="9"/>
        <v>29</v>
      </c>
    </row>
    <row r="76" spans="1:22" x14ac:dyDescent="0.25">
      <c r="A76" s="1"/>
      <c r="B76" s="3"/>
      <c r="C76" s="1"/>
      <c r="D76" s="11"/>
      <c r="E76" s="11"/>
      <c r="F76" s="11"/>
      <c r="G76" s="11"/>
      <c r="H76" s="11"/>
      <c r="I76" s="11"/>
      <c r="K76" s="52" t="s">
        <v>86</v>
      </c>
      <c r="L76" s="114" t="s">
        <v>175</v>
      </c>
      <c r="M76" s="45">
        <v>27</v>
      </c>
      <c r="N76" s="46">
        <v>8</v>
      </c>
      <c r="O76" s="47">
        <v>4</v>
      </c>
      <c r="P76" s="48">
        <v>15</v>
      </c>
      <c r="Q76" s="45">
        <v>48</v>
      </c>
      <c r="R76" s="49" t="s">
        <v>16</v>
      </c>
      <c r="S76" s="50">
        <v>58</v>
      </c>
      <c r="T76" s="53">
        <f t="shared" si="8"/>
        <v>-10</v>
      </c>
      <c r="U76" s="110">
        <f t="shared" si="9"/>
        <v>28</v>
      </c>
    </row>
    <row r="77" spans="1:22" x14ac:dyDescent="0.25">
      <c r="A77" s="1"/>
      <c r="B77" s="3"/>
      <c r="C77" s="1"/>
      <c r="D77" s="80" t="s">
        <v>275</v>
      </c>
      <c r="E77" s="80"/>
      <c r="F77" s="81" t="s">
        <v>294</v>
      </c>
      <c r="G77" s="11"/>
      <c r="H77" s="11"/>
      <c r="I77" s="11"/>
      <c r="K77" s="167" t="s">
        <v>92</v>
      </c>
      <c r="L77" s="365" t="s">
        <v>112</v>
      </c>
      <c r="M77" s="168">
        <v>28</v>
      </c>
      <c r="N77" s="169">
        <v>7</v>
      </c>
      <c r="O77" s="170">
        <v>6</v>
      </c>
      <c r="P77" s="171">
        <v>15</v>
      </c>
      <c r="Q77" s="168">
        <v>51</v>
      </c>
      <c r="R77" s="172" t="s">
        <v>16</v>
      </c>
      <c r="S77" s="173">
        <v>73</v>
      </c>
      <c r="T77" s="174">
        <f t="shared" si="8"/>
        <v>-22</v>
      </c>
      <c r="U77" s="175">
        <f t="shared" si="9"/>
        <v>27</v>
      </c>
    </row>
    <row r="78" spans="1:22" x14ac:dyDescent="0.25">
      <c r="A78" s="151">
        <v>45416</v>
      </c>
      <c r="B78" s="78" t="s">
        <v>167</v>
      </c>
      <c r="C78" s="82">
        <v>0.625</v>
      </c>
      <c r="D78" s="99" t="s">
        <v>160</v>
      </c>
      <c r="E78" s="99" t="s">
        <v>15</v>
      </c>
      <c r="F78" s="99" t="s">
        <v>175</v>
      </c>
      <c r="G78" s="99"/>
      <c r="H78" s="99" t="s">
        <v>16</v>
      </c>
      <c r="I78" s="99"/>
      <c r="K78" s="23" t="s">
        <v>87</v>
      </c>
      <c r="L78" s="115" t="s">
        <v>179</v>
      </c>
      <c r="M78" s="25">
        <v>27</v>
      </c>
      <c r="N78" s="31">
        <v>7</v>
      </c>
      <c r="O78" s="32">
        <v>6</v>
      </c>
      <c r="P78" s="33">
        <v>14</v>
      </c>
      <c r="Q78" s="25">
        <v>45</v>
      </c>
      <c r="R78" s="26" t="s">
        <v>16</v>
      </c>
      <c r="S78" s="27">
        <v>60</v>
      </c>
      <c r="T78" s="34">
        <f t="shared" si="8"/>
        <v>-15</v>
      </c>
      <c r="U78" s="106">
        <f t="shared" si="9"/>
        <v>27</v>
      </c>
    </row>
    <row r="79" spans="1:22" x14ac:dyDescent="0.25">
      <c r="A79" s="151">
        <v>45416</v>
      </c>
      <c r="B79" s="78" t="s">
        <v>167</v>
      </c>
      <c r="C79" s="82">
        <v>0.66666666666666663</v>
      </c>
      <c r="D79" s="99" t="s">
        <v>20</v>
      </c>
      <c r="E79" s="99" t="s">
        <v>15</v>
      </c>
      <c r="F79" s="99" t="s">
        <v>7</v>
      </c>
      <c r="G79" s="99"/>
      <c r="H79" s="99" t="s">
        <v>16</v>
      </c>
      <c r="I79" s="99"/>
      <c r="K79" s="23" t="s">
        <v>88</v>
      </c>
      <c r="L79" s="115" t="s">
        <v>161</v>
      </c>
      <c r="M79" s="25">
        <v>26</v>
      </c>
      <c r="N79" s="31">
        <v>7</v>
      </c>
      <c r="O79" s="32">
        <v>6</v>
      </c>
      <c r="P79" s="33">
        <v>13</v>
      </c>
      <c r="Q79" s="25">
        <v>50</v>
      </c>
      <c r="R79" s="26" t="s">
        <v>16</v>
      </c>
      <c r="S79" s="27">
        <v>60</v>
      </c>
      <c r="T79" s="34">
        <f t="shared" si="8"/>
        <v>-10</v>
      </c>
      <c r="U79" s="106">
        <f t="shared" si="9"/>
        <v>27</v>
      </c>
    </row>
    <row r="80" spans="1:22" ht="13.5" thickBot="1" x14ac:dyDescent="0.3">
      <c r="A80" s="64"/>
      <c r="B80" s="78"/>
      <c r="C80" s="82">
        <v>0.625</v>
      </c>
      <c r="D80" s="99" t="s">
        <v>178</v>
      </c>
      <c r="E80" s="99" t="s">
        <v>15</v>
      </c>
      <c r="F80" s="99" t="s">
        <v>177</v>
      </c>
      <c r="G80" s="99"/>
      <c r="H80" s="99" t="s">
        <v>16</v>
      </c>
      <c r="I80" s="99"/>
      <c r="K80" s="29" t="s">
        <v>89</v>
      </c>
      <c r="L80" s="212" t="s">
        <v>22</v>
      </c>
      <c r="M80" s="164">
        <v>28</v>
      </c>
      <c r="N80" s="176">
        <v>1</v>
      </c>
      <c r="O80" s="177">
        <v>3</v>
      </c>
      <c r="P80" s="163">
        <v>24</v>
      </c>
      <c r="Q80" s="164">
        <v>23</v>
      </c>
      <c r="R80" s="165" t="s">
        <v>16</v>
      </c>
      <c r="S80" s="166">
        <v>97</v>
      </c>
      <c r="T80" s="34">
        <f t="shared" si="8"/>
        <v>-74</v>
      </c>
      <c r="U80" s="106">
        <f t="shared" si="9"/>
        <v>6</v>
      </c>
    </row>
    <row r="81" spans="1:22" ht="13.5" thickBot="1" x14ac:dyDescent="0.3">
      <c r="A81" s="64"/>
      <c r="B81" s="78"/>
      <c r="C81" s="82">
        <v>0.625</v>
      </c>
      <c r="D81" s="99" t="s">
        <v>179</v>
      </c>
      <c r="E81" s="99" t="s">
        <v>15</v>
      </c>
      <c r="F81" s="99" t="s">
        <v>23</v>
      </c>
      <c r="G81" s="99"/>
      <c r="H81" s="99" t="s">
        <v>16</v>
      </c>
      <c r="I81" s="99"/>
      <c r="K81" s="35"/>
      <c r="L81" s="35" t="s">
        <v>97</v>
      </c>
      <c r="M81" s="248">
        <f>SUM(M62:M80)</f>
        <v>462</v>
      </c>
      <c r="N81" s="37">
        <f>SUM(N62:N80)</f>
        <v>190</v>
      </c>
      <c r="O81" s="38">
        <f>SUM(O62:O80)</f>
        <v>82</v>
      </c>
      <c r="P81" s="36">
        <f>SUM(P62:P80)</f>
        <v>190</v>
      </c>
      <c r="Q81" s="246">
        <f>SUM(Q62:Q80)</f>
        <v>944</v>
      </c>
      <c r="R81" s="247" t="s">
        <v>16</v>
      </c>
      <c r="S81" s="248">
        <f>SUM(S62:S80)</f>
        <v>944</v>
      </c>
      <c r="T81" s="35">
        <f>SUM(T62:T80)</f>
        <v>0</v>
      </c>
      <c r="U81" s="249">
        <f>SUM(U62:U80)</f>
        <v>649</v>
      </c>
    </row>
    <row r="82" spans="1:22" ht="13.5" thickBot="1" x14ac:dyDescent="0.3">
      <c r="A82" s="64"/>
      <c r="B82" s="78"/>
      <c r="C82" s="82">
        <v>0.625</v>
      </c>
      <c r="D82" s="99" t="s">
        <v>221</v>
      </c>
      <c r="E82" s="99" t="s">
        <v>15</v>
      </c>
      <c r="F82" s="99" t="s">
        <v>176</v>
      </c>
      <c r="G82" s="99"/>
      <c r="H82" s="99" t="s">
        <v>16</v>
      </c>
      <c r="I82" s="99"/>
      <c r="K82" s="11"/>
      <c r="L82" s="11"/>
      <c r="M82" s="11"/>
      <c r="N82" s="11"/>
      <c r="O82" s="11"/>
      <c r="P82" s="11"/>
      <c r="Q82" s="11"/>
      <c r="R82" s="11"/>
      <c r="S82" s="11"/>
      <c r="T82" s="11"/>
      <c r="U82" s="11"/>
    </row>
    <row r="83" spans="1:22" ht="13.15" customHeight="1" x14ac:dyDescent="0.25">
      <c r="A83" s="64"/>
      <c r="B83" s="78"/>
      <c r="C83" s="82">
        <v>0.64583333333333337</v>
      </c>
      <c r="D83" s="99" t="s">
        <v>28</v>
      </c>
      <c r="E83" s="99" t="s">
        <v>15</v>
      </c>
      <c r="F83" s="99" t="s">
        <v>21</v>
      </c>
      <c r="G83" s="99"/>
      <c r="H83" s="99" t="s">
        <v>16</v>
      </c>
      <c r="I83" s="99"/>
      <c r="K83" s="387" t="s">
        <v>271</v>
      </c>
      <c r="L83" s="388"/>
      <c r="M83" s="388"/>
      <c r="N83" s="388"/>
      <c r="O83" s="388"/>
      <c r="P83" s="388"/>
      <c r="Q83" s="388"/>
      <c r="R83" s="388"/>
      <c r="S83" s="388"/>
      <c r="T83" s="388"/>
      <c r="U83" s="389"/>
    </row>
    <row r="84" spans="1:22" ht="12.75" customHeight="1" x14ac:dyDescent="0.25">
      <c r="A84" s="64"/>
      <c r="B84" s="78"/>
      <c r="C84" s="82">
        <v>0.64583333333333337</v>
      </c>
      <c r="D84" s="125" t="s">
        <v>24</v>
      </c>
      <c r="E84" s="99" t="s">
        <v>15</v>
      </c>
      <c r="F84" s="99" t="s">
        <v>155</v>
      </c>
      <c r="G84" s="99"/>
      <c r="H84" s="99" t="s">
        <v>16</v>
      </c>
      <c r="I84" s="99"/>
      <c r="K84" s="390"/>
      <c r="L84" s="391"/>
      <c r="M84" s="391"/>
      <c r="N84" s="391"/>
      <c r="O84" s="391"/>
      <c r="P84" s="391"/>
      <c r="Q84" s="391"/>
      <c r="R84" s="391"/>
      <c r="S84" s="391"/>
      <c r="T84" s="391"/>
      <c r="U84" s="392"/>
    </row>
    <row r="85" spans="1:22" x14ac:dyDescent="0.25">
      <c r="A85" s="64"/>
      <c r="B85" s="78"/>
      <c r="C85" s="82">
        <v>0.64583333333333337</v>
      </c>
      <c r="D85" s="125" t="s">
        <v>22</v>
      </c>
      <c r="E85" s="99" t="s">
        <v>15</v>
      </c>
      <c r="F85" s="99" t="s">
        <v>161</v>
      </c>
      <c r="G85" s="99"/>
      <c r="H85" s="99" t="s">
        <v>16</v>
      </c>
      <c r="I85" s="99"/>
      <c r="K85" s="390"/>
      <c r="L85" s="391"/>
      <c r="M85" s="391"/>
      <c r="N85" s="391"/>
      <c r="O85" s="391"/>
      <c r="P85" s="391"/>
      <c r="Q85" s="391"/>
      <c r="R85" s="391"/>
      <c r="S85" s="391"/>
      <c r="T85" s="391"/>
      <c r="U85" s="392"/>
    </row>
    <row r="86" spans="1:22" ht="12.75" customHeight="1" x14ac:dyDescent="0.25">
      <c r="A86" s="1"/>
      <c r="B86" s="3"/>
      <c r="C86" s="1"/>
      <c r="D86" s="83" t="s">
        <v>158</v>
      </c>
      <c r="E86" s="83" t="s">
        <v>15</v>
      </c>
      <c r="F86" s="433" t="s">
        <v>112</v>
      </c>
      <c r="G86" s="11"/>
      <c r="H86" s="11"/>
      <c r="I86" s="11"/>
      <c r="K86" s="390"/>
      <c r="L86" s="391"/>
      <c r="M86" s="391"/>
      <c r="N86" s="391"/>
      <c r="O86" s="391"/>
      <c r="P86" s="391"/>
      <c r="Q86" s="391"/>
      <c r="R86" s="391"/>
      <c r="S86" s="391"/>
      <c r="T86" s="391"/>
      <c r="U86" s="392"/>
    </row>
    <row r="87" spans="1:22" x14ac:dyDescent="0.25">
      <c r="A87" s="1"/>
      <c r="B87" s="3"/>
      <c r="C87" s="1"/>
      <c r="D87" s="11"/>
      <c r="E87" s="11"/>
      <c r="F87" s="11"/>
      <c r="G87" s="11"/>
      <c r="H87" s="11"/>
      <c r="I87" s="11"/>
      <c r="K87" s="390"/>
      <c r="L87" s="391"/>
      <c r="M87" s="391"/>
      <c r="N87" s="391"/>
      <c r="O87" s="391"/>
      <c r="P87" s="391"/>
      <c r="Q87" s="391"/>
      <c r="R87" s="391"/>
      <c r="S87" s="391"/>
      <c r="T87" s="391"/>
      <c r="U87" s="392"/>
    </row>
    <row r="88" spans="1:22" ht="13.5" thickBot="1" x14ac:dyDescent="0.3">
      <c r="A88" s="1"/>
      <c r="B88" s="3"/>
      <c r="C88" s="1"/>
      <c r="D88" s="11"/>
      <c r="E88" s="11"/>
      <c r="F88" s="11"/>
      <c r="G88" s="11"/>
      <c r="H88" s="11"/>
      <c r="I88" s="11"/>
      <c r="K88" s="393"/>
      <c r="L88" s="394"/>
      <c r="M88" s="394"/>
      <c r="N88" s="394"/>
      <c r="O88" s="394"/>
      <c r="P88" s="394"/>
      <c r="Q88" s="394"/>
      <c r="R88" s="394"/>
      <c r="S88" s="394"/>
      <c r="T88" s="394"/>
      <c r="U88" s="395"/>
    </row>
    <row r="89" spans="1:22" x14ac:dyDescent="0.25">
      <c r="A89" s="1"/>
      <c r="B89" s="3"/>
      <c r="C89" s="1"/>
      <c r="D89" s="11"/>
      <c r="E89" s="11"/>
      <c r="F89" s="11"/>
      <c r="G89" s="11"/>
      <c r="H89" s="11"/>
      <c r="I89" s="11"/>
      <c r="K89" s="3"/>
      <c r="L89" s="3"/>
      <c r="N89" s="3"/>
      <c r="R89" s="3"/>
    </row>
    <row r="90" spans="1:22" x14ac:dyDescent="0.25">
      <c r="A90" s="22"/>
      <c r="B90" s="22"/>
      <c r="C90" s="10"/>
      <c r="D90" s="11"/>
      <c r="E90" s="11"/>
      <c r="F90" s="11"/>
      <c r="G90" s="11"/>
      <c r="H90" s="11"/>
      <c r="I90" s="11"/>
      <c r="K90" s="3"/>
      <c r="L90" s="3"/>
      <c r="N90" s="3"/>
      <c r="R90" s="3"/>
    </row>
    <row r="91" spans="1:22" x14ac:dyDescent="0.25">
      <c r="A91" s="22"/>
      <c r="B91" s="22"/>
      <c r="C91" s="10"/>
      <c r="D91" s="11"/>
      <c r="E91" s="11"/>
      <c r="F91" s="11"/>
      <c r="G91" s="11"/>
      <c r="H91" s="11"/>
      <c r="I91" s="11"/>
      <c r="K91" s="3"/>
      <c r="L91" s="3"/>
      <c r="N91" s="3"/>
      <c r="R91" s="3"/>
    </row>
    <row r="92" spans="1:22" x14ac:dyDescent="0.25">
      <c r="A92" s="22"/>
      <c r="B92" s="22"/>
      <c r="C92" s="10"/>
      <c r="D92" s="11"/>
      <c r="E92" s="11"/>
      <c r="F92" s="11"/>
      <c r="G92" s="11"/>
      <c r="H92" s="11"/>
      <c r="I92" s="11"/>
      <c r="M92" s="1"/>
      <c r="O92" s="1"/>
      <c r="P92" s="1"/>
      <c r="Q92" s="1"/>
      <c r="S92" s="1"/>
      <c r="T92" s="1"/>
      <c r="U92" s="1"/>
      <c r="V92" s="1"/>
    </row>
    <row r="93" spans="1:22" x14ac:dyDescent="0.25">
      <c r="A93" s="22"/>
      <c r="B93" s="22"/>
      <c r="C93" s="10"/>
      <c r="D93" s="11"/>
      <c r="E93" s="11"/>
      <c r="F93" s="11"/>
      <c r="G93" s="11"/>
      <c r="H93" s="11"/>
      <c r="I93" s="11"/>
      <c r="M93" s="1"/>
      <c r="O93" s="1"/>
      <c r="P93" s="1"/>
      <c r="Q93" s="1"/>
      <c r="S93" s="1"/>
      <c r="T93" s="1"/>
      <c r="U93" s="1"/>
      <c r="V93" s="1"/>
    </row>
    <row r="94" spans="1:22" ht="13.5" thickBot="1" x14ac:dyDescent="0.3">
      <c r="A94" s="22"/>
      <c r="B94" s="22"/>
      <c r="C94" s="10"/>
      <c r="D94" s="11"/>
      <c r="E94" s="11"/>
      <c r="F94" s="11"/>
      <c r="G94" s="11"/>
      <c r="H94" s="11"/>
      <c r="I94" s="11"/>
      <c r="K94" s="77"/>
      <c r="L94" s="77"/>
      <c r="M94" s="77"/>
      <c r="N94" s="77"/>
      <c r="O94" s="77"/>
      <c r="P94" s="77"/>
      <c r="Q94" s="77"/>
      <c r="R94" s="77"/>
      <c r="S94" s="77"/>
      <c r="T94" s="77"/>
      <c r="U94" s="77"/>
      <c r="V94" s="1"/>
    </row>
    <row r="95" spans="1:22" ht="13.5" thickBot="1" x14ac:dyDescent="0.3">
      <c r="A95" s="22"/>
      <c r="B95" s="22"/>
      <c r="C95" s="10"/>
      <c r="D95" s="369" t="s">
        <v>120</v>
      </c>
      <c r="E95" s="370"/>
      <c r="F95" s="371"/>
      <c r="G95" s="11"/>
      <c r="H95" s="11"/>
      <c r="I95" s="11"/>
      <c r="K95" s="384" t="s">
        <v>296</v>
      </c>
      <c r="L95" s="385"/>
      <c r="M95" s="385"/>
      <c r="N95" s="385"/>
      <c r="O95" s="385"/>
      <c r="P95" s="385"/>
      <c r="Q95" s="385"/>
      <c r="R95" s="385"/>
      <c r="S95" s="385"/>
      <c r="T95" s="385"/>
      <c r="U95" s="386"/>
    </row>
    <row r="96" spans="1:22" ht="13.5" thickBot="1" x14ac:dyDescent="0.3">
      <c r="A96" s="1"/>
      <c r="B96" s="3"/>
      <c r="C96" s="1"/>
      <c r="D96" s="80" t="s">
        <v>272</v>
      </c>
      <c r="E96" s="80"/>
      <c r="F96" s="81" t="s">
        <v>282</v>
      </c>
      <c r="G96" s="11"/>
      <c r="H96" s="11"/>
      <c r="I96" s="11"/>
      <c r="K96" s="12" t="s">
        <v>99</v>
      </c>
      <c r="L96" s="12" t="s">
        <v>66</v>
      </c>
      <c r="M96" s="12" t="s">
        <v>67</v>
      </c>
      <c r="N96" s="13" t="s">
        <v>68</v>
      </c>
      <c r="O96" s="14" t="s">
        <v>69</v>
      </c>
      <c r="P96" s="15" t="s">
        <v>70</v>
      </c>
      <c r="Q96" s="372" t="s">
        <v>102</v>
      </c>
      <c r="R96" s="373"/>
      <c r="S96" s="374"/>
      <c r="T96" s="12" t="s">
        <v>71</v>
      </c>
      <c r="U96" s="12" t="s">
        <v>72</v>
      </c>
    </row>
    <row r="97" spans="1:21" x14ac:dyDescent="0.25">
      <c r="A97" s="151">
        <v>45408</v>
      </c>
      <c r="B97" s="78" t="s">
        <v>165</v>
      </c>
      <c r="C97" s="82">
        <v>0.8125</v>
      </c>
      <c r="D97" s="99" t="s">
        <v>147</v>
      </c>
      <c r="E97" s="99" t="s">
        <v>15</v>
      </c>
      <c r="F97" s="99" t="s">
        <v>181</v>
      </c>
      <c r="G97" s="99">
        <v>8</v>
      </c>
      <c r="H97" s="99" t="s">
        <v>16</v>
      </c>
      <c r="I97" s="99">
        <v>2</v>
      </c>
      <c r="K97" s="84" t="s">
        <v>73</v>
      </c>
      <c r="L97" s="113" t="s">
        <v>25</v>
      </c>
      <c r="M97" s="86">
        <v>29</v>
      </c>
      <c r="N97" s="87">
        <v>19</v>
      </c>
      <c r="O97" s="88">
        <v>4</v>
      </c>
      <c r="P97" s="89">
        <v>6</v>
      </c>
      <c r="Q97" s="86">
        <v>78</v>
      </c>
      <c r="R97" s="90" t="s">
        <v>16</v>
      </c>
      <c r="S97" s="91">
        <v>40</v>
      </c>
      <c r="T97" s="92">
        <f t="shared" ref="T97:T114" si="10">Q97-S97</f>
        <v>38</v>
      </c>
      <c r="U97" s="107">
        <f t="shared" ref="U97:U114" si="11">N97*3+O97</f>
        <v>61</v>
      </c>
    </row>
    <row r="98" spans="1:21" x14ac:dyDescent="0.25">
      <c r="A98" s="64"/>
      <c r="B98" s="78"/>
      <c r="C98" s="82">
        <v>0.625</v>
      </c>
      <c r="D98" s="99" t="s">
        <v>25</v>
      </c>
      <c r="E98" s="99" t="s">
        <v>15</v>
      </c>
      <c r="F98" s="125" t="s">
        <v>32</v>
      </c>
      <c r="G98" s="99">
        <v>2</v>
      </c>
      <c r="H98" s="99" t="s">
        <v>16</v>
      </c>
      <c r="I98" s="99">
        <v>1</v>
      </c>
      <c r="K98" s="39" t="s">
        <v>74</v>
      </c>
      <c r="L98" s="274" t="s">
        <v>27</v>
      </c>
      <c r="M98" s="40">
        <v>29</v>
      </c>
      <c r="N98" s="102">
        <v>19</v>
      </c>
      <c r="O98" s="103">
        <v>4</v>
      </c>
      <c r="P98" s="104">
        <v>6</v>
      </c>
      <c r="Q98" s="40">
        <v>64</v>
      </c>
      <c r="R98" s="41" t="s">
        <v>16</v>
      </c>
      <c r="S98" s="42">
        <v>28</v>
      </c>
      <c r="T98" s="108">
        <f>Q98-S98</f>
        <v>36</v>
      </c>
      <c r="U98" s="109">
        <f>N98*3+O98</f>
        <v>61</v>
      </c>
    </row>
    <row r="99" spans="1:21" x14ac:dyDescent="0.25">
      <c r="A99" s="64"/>
      <c r="B99" s="78"/>
      <c r="C99" s="82">
        <v>0.625</v>
      </c>
      <c r="D99" s="99" t="s">
        <v>27</v>
      </c>
      <c r="E99" s="99" t="s">
        <v>15</v>
      </c>
      <c r="F99" s="99" t="s">
        <v>106</v>
      </c>
      <c r="G99" s="99">
        <v>0</v>
      </c>
      <c r="H99" s="99" t="s">
        <v>16</v>
      </c>
      <c r="I99" s="99">
        <v>1</v>
      </c>
      <c r="K99" s="52" t="s">
        <v>75</v>
      </c>
      <c r="L99" s="111" t="s">
        <v>157</v>
      </c>
      <c r="M99" s="45">
        <v>29</v>
      </c>
      <c r="N99" s="46">
        <v>18</v>
      </c>
      <c r="O99" s="47">
        <v>3</v>
      </c>
      <c r="P99" s="48">
        <v>8</v>
      </c>
      <c r="Q99" s="45">
        <v>81</v>
      </c>
      <c r="R99" s="49" t="s">
        <v>16</v>
      </c>
      <c r="S99" s="50">
        <v>37</v>
      </c>
      <c r="T99" s="51">
        <f t="shared" si="10"/>
        <v>44</v>
      </c>
      <c r="U99" s="110">
        <f t="shared" si="11"/>
        <v>57</v>
      </c>
    </row>
    <row r="100" spans="1:21" x14ac:dyDescent="0.25">
      <c r="A100" s="64"/>
      <c r="B100" s="78"/>
      <c r="C100" s="82">
        <v>0.625</v>
      </c>
      <c r="D100" s="99" t="s">
        <v>180</v>
      </c>
      <c r="E100" s="99" t="s">
        <v>15</v>
      </c>
      <c r="F100" s="99" t="s">
        <v>182</v>
      </c>
      <c r="G100" s="99">
        <v>1</v>
      </c>
      <c r="H100" s="99" t="s">
        <v>16</v>
      </c>
      <c r="I100" s="99">
        <v>1</v>
      </c>
      <c r="K100" s="43" t="s">
        <v>76</v>
      </c>
      <c r="L100" s="111" t="s">
        <v>105</v>
      </c>
      <c r="M100" s="45">
        <v>29</v>
      </c>
      <c r="N100" s="46">
        <v>16</v>
      </c>
      <c r="O100" s="47">
        <v>8</v>
      </c>
      <c r="P100" s="48">
        <v>5</v>
      </c>
      <c r="Q100" s="45">
        <v>65</v>
      </c>
      <c r="R100" s="49" t="s">
        <v>16</v>
      </c>
      <c r="S100" s="50">
        <v>42</v>
      </c>
      <c r="T100" s="54">
        <f t="shared" si="10"/>
        <v>23</v>
      </c>
      <c r="U100" s="110">
        <f t="shared" si="11"/>
        <v>56</v>
      </c>
    </row>
    <row r="101" spans="1:21" x14ac:dyDescent="0.25">
      <c r="A101" s="64"/>
      <c r="B101" s="78"/>
      <c r="C101" s="82">
        <v>0.64583333333333337</v>
      </c>
      <c r="D101" s="99" t="s">
        <v>29</v>
      </c>
      <c r="E101" s="99" t="s">
        <v>15</v>
      </c>
      <c r="F101" s="99" t="s">
        <v>113</v>
      </c>
      <c r="G101" s="99">
        <v>0</v>
      </c>
      <c r="H101" s="99" t="s">
        <v>16</v>
      </c>
      <c r="I101" s="99">
        <v>3</v>
      </c>
      <c r="K101" s="52" t="s">
        <v>77</v>
      </c>
      <c r="L101" s="114" t="s">
        <v>106</v>
      </c>
      <c r="M101" s="45">
        <v>29</v>
      </c>
      <c r="N101" s="46">
        <v>17</v>
      </c>
      <c r="O101" s="47">
        <v>5</v>
      </c>
      <c r="P101" s="48">
        <v>7</v>
      </c>
      <c r="Q101" s="45">
        <v>87</v>
      </c>
      <c r="R101" s="49" t="s">
        <v>16</v>
      </c>
      <c r="S101" s="50">
        <v>34</v>
      </c>
      <c r="T101" s="62">
        <f>Q101-S101</f>
        <v>53</v>
      </c>
      <c r="U101" s="213">
        <f>N101*3+O101-3</f>
        <v>53</v>
      </c>
    </row>
    <row r="102" spans="1:21" x14ac:dyDescent="0.25">
      <c r="A102" s="64"/>
      <c r="B102" s="78"/>
      <c r="C102" s="82">
        <v>0.64583333333333337</v>
      </c>
      <c r="D102" s="125" t="s">
        <v>157</v>
      </c>
      <c r="E102" s="99" t="s">
        <v>15</v>
      </c>
      <c r="F102" s="99" t="s">
        <v>31</v>
      </c>
      <c r="G102" s="99">
        <v>3</v>
      </c>
      <c r="H102" s="99" t="s">
        <v>16</v>
      </c>
      <c r="I102" s="99">
        <v>0</v>
      </c>
      <c r="K102" s="43" t="s">
        <v>78</v>
      </c>
      <c r="L102" s="111" t="s">
        <v>156</v>
      </c>
      <c r="M102" s="45">
        <v>29</v>
      </c>
      <c r="N102" s="46">
        <v>16</v>
      </c>
      <c r="O102" s="47">
        <v>3</v>
      </c>
      <c r="P102" s="48">
        <v>10</v>
      </c>
      <c r="Q102" s="45">
        <v>63</v>
      </c>
      <c r="R102" s="49" t="s">
        <v>16</v>
      </c>
      <c r="S102" s="50">
        <v>55</v>
      </c>
      <c r="T102" s="51">
        <f t="shared" si="10"/>
        <v>8</v>
      </c>
      <c r="U102" s="110">
        <f t="shared" si="11"/>
        <v>51</v>
      </c>
    </row>
    <row r="103" spans="1:21" x14ac:dyDescent="0.25">
      <c r="A103" s="64"/>
      <c r="B103" s="78"/>
      <c r="C103" s="82">
        <v>0.64583333333333337</v>
      </c>
      <c r="D103" s="125" t="s">
        <v>30</v>
      </c>
      <c r="E103" s="99" t="s">
        <v>15</v>
      </c>
      <c r="F103" s="125" t="s">
        <v>156</v>
      </c>
      <c r="G103" s="99">
        <v>5</v>
      </c>
      <c r="H103" s="99" t="s">
        <v>16</v>
      </c>
      <c r="I103" s="99">
        <v>2</v>
      </c>
      <c r="K103" s="52" t="s">
        <v>79</v>
      </c>
      <c r="L103" s="114" t="s">
        <v>31</v>
      </c>
      <c r="M103" s="45">
        <v>29</v>
      </c>
      <c r="N103" s="46">
        <v>15</v>
      </c>
      <c r="O103" s="47">
        <v>5</v>
      </c>
      <c r="P103" s="48">
        <v>9</v>
      </c>
      <c r="Q103" s="45">
        <v>99</v>
      </c>
      <c r="R103" s="49" t="s">
        <v>16</v>
      </c>
      <c r="S103" s="50">
        <v>49</v>
      </c>
      <c r="T103" s="51">
        <f t="shared" si="10"/>
        <v>50</v>
      </c>
      <c r="U103" s="110">
        <f t="shared" si="11"/>
        <v>50</v>
      </c>
    </row>
    <row r="104" spans="1:21" x14ac:dyDescent="0.25">
      <c r="A104" s="64"/>
      <c r="B104" s="78"/>
      <c r="C104" s="82">
        <v>0.64583333333333337</v>
      </c>
      <c r="D104" s="125" t="s">
        <v>105</v>
      </c>
      <c r="E104" s="99" t="s">
        <v>15</v>
      </c>
      <c r="F104" s="99" t="s">
        <v>26</v>
      </c>
      <c r="G104" s="99">
        <v>2</v>
      </c>
      <c r="H104" s="99" t="s">
        <v>16</v>
      </c>
      <c r="I104" s="99">
        <v>0</v>
      </c>
      <c r="K104" s="43" t="s">
        <v>80</v>
      </c>
      <c r="L104" s="114" t="s">
        <v>29</v>
      </c>
      <c r="M104" s="45">
        <v>29</v>
      </c>
      <c r="N104" s="46">
        <v>15</v>
      </c>
      <c r="O104" s="47">
        <v>4</v>
      </c>
      <c r="P104" s="48">
        <v>10</v>
      </c>
      <c r="Q104" s="45">
        <v>55</v>
      </c>
      <c r="R104" s="49" t="s">
        <v>16</v>
      </c>
      <c r="S104" s="50">
        <v>57</v>
      </c>
      <c r="T104" s="53">
        <f t="shared" si="10"/>
        <v>-2</v>
      </c>
      <c r="U104" s="110">
        <f t="shared" si="11"/>
        <v>49</v>
      </c>
    </row>
    <row r="105" spans="1:21" x14ac:dyDescent="0.25">
      <c r="A105" s="64"/>
      <c r="B105" s="78"/>
      <c r="C105" s="82">
        <v>0.64583333333333337</v>
      </c>
      <c r="D105" s="99" t="s">
        <v>183</v>
      </c>
      <c r="E105" s="99" t="s">
        <v>15</v>
      </c>
      <c r="F105" s="125" t="s">
        <v>9</v>
      </c>
      <c r="G105" s="99">
        <v>1</v>
      </c>
      <c r="H105" s="99" t="s">
        <v>16</v>
      </c>
      <c r="I105" s="99">
        <v>4</v>
      </c>
      <c r="K105" s="52" t="s">
        <v>81</v>
      </c>
      <c r="L105" s="111" t="s">
        <v>9</v>
      </c>
      <c r="M105" s="59">
        <v>29</v>
      </c>
      <c r="N105" s="56">
        <v>15</v>
      </c>
      <c r="O105" s="57">
        <v>1</v>
      </c>
      <c r="P105" s="58">
        <v>13</v>
      </c>
      <c r="Q105" s="59">
        <v>57</v>
      </c>
      <c r="R105" s="60" t="s">
        <v>16</v>
      </c>
      <c r="S105" s="61">
        <v>52</v>
      </c>
      <c r="T105" s="53">
        <f>Q105-S105</f>
        <v>5</v>
      </c>
      <c r="U105" s="110">
        <f>N105*3+O105</f>
        <v>46</v>
      </c>
    </row>
    <row r="106" spans="1:21" x14ac:dyDescent="0.25">
      <c r="A106" s="1"/>
      <c r="B106" s="3"/>
      <c r="C106" s="1"/>
      <c r="D106" s="11"/>
      <c r="E106" s="11"/>
      <c r="F106" s="11"/>
      <c r="G106" s="11"/>
      <c r="H106" s="11"/>
      <c r="I106" s="11"/>
      <c r="K106" s="43" t="s">
        <v>83</v>
      </c>
      <c r="L106" s="114" t="s">
        <v>113</v>
      </c>
      <c r="M106" s="45">
        <v>29</v>
      </c>
      <c r="N106" s="46">
        <v>13</v>
      </c>
      <c r="O106" s="47">
        <v>6</v>
      </c>
      <c r="P106" s="48">
        <v>10</v>
      </c>
      <c r="Q106" s="45">
        <v>76</v>
      </c>
      <c r="R106" s="49" t="s">
        <v>16</v>
      </c>
      <c r="S106" s="50">
        <v>59</v>
      </c>
      <c r="T106" s="53">
        <f>Q106-S106</f>
        <v>17</v>
      </c>
      <c r="U106" s="110">
        <f>N106*3+O106</f>
        <v>45</v>
      </c>
    </row>
    <row r="107" spans="1:21" x14ac:dyDescent="0.25">
      <c r="A107" s="1"/>
      <c r="B107" s="3"/>
      <c r="C107" s="1"/>
      <c r="D107" s="80" t="s">
        <v>275</v>
      </c>
      <c r="E107" s="80"/>
      <c r="F107" s="81" t="s">
        <v>294</v>
      </c>
      <c r="G107" s="11"/>
      <c r="H107" s="11"/>
      <c r="I107" s="11"/>
      <c r="K107" s="52" t="s">
        <v>84</v>
      </c>
      <c r="L107" s="111" t="s">
        <v>32</v>
      </c>
      <c r="M107" s="45">
        <v>29</v>
      </c>
      <c r="N107" s="94">
        <v>13</v>
      </c>
      <c r="O107" s="95">
        <v>5</v>
      </c>
      <c r="P107" s="96">
        <v>11</v>
      </c>
      <c r="Q107" s="366">
        <v>61</v>
      </c>
      <c r="R107" s="123" t="s">
        <v>16</v>
      </c>
      <c r="S107" s="367">
        <v>46</v>
      </c>
      <c r="T107" s="319">
        <f t="shared" si="10"/>
        <v>15</v>
      </c>
      <c r="U107" s="110">
        <f t="shared" si="11"/>
        <v>44</v>
      </c>
    </row>
    <row r="108" spans="1:21" x14ac:dyDescent="0.25">
      <c r="A108" s="151">
        <v>45416</v>
      </c>
      <c r="B108" s="78" t="s">
        <v>167</v>
      </c>
      <c r="C108" s="82">
        <v>0.75</v>
      </c>
      <c r="D108" s="125" t="s">
        <v>32</v>
      </c>
      <c r="E108" s="99" t="s">
        <v>15</v>
      </c>
      <c r="F108" s="99" t="s">
        <v>29</v>
      </c>
      <c r="G108" s="99"/>
      <c r="H108" s="99" t="s">
        <v>16</v>
      </c>
      <c r="I108" s="99"/>
      <c r="K108" s="43" t="s">
        <v>85</v>
      </c>
      <c r="L108" s="111" t="s">
        <v>30</v>
      </c>
      <c r="M108" s="45">
        <v>29</v>
      </c>
      <c r="N108" s="46">
        <v>13</v>
      </c>
      <c r="O108" s="47">
        <v>5</v>
      </c>
      <c r="P108" s="48">
        <v>11</v>
      </c>
      <c r="Q108" s="45">
        <v>78</v>
      </c>
      <c r="R108" s="49" t="s">
        <v>16</v>
      </c>
      <c r="S108" s="50">
        <v>61</v>
      </c>
      <c r="T108" s="53">
        <f t="shared" si="10"/>
        <v>17</v>
      </c>
      <c r="U108" s="110">
        <f t="shared" si="11"/>
        <v>44</v>
      </c>
    </row>
    <row r="109" spans="1:21" x14ac:dyDescent="0.25">
      <c r="A109" s="64"/>
      <c r="B109" s="78"/>
      <c r="C109" s="82">
        <v>0.625</v>
      </c>
      <c r="D109" s="99" t="s">
        <v>180</v>
      </c>
      <c r="E109" s="99" t="s">
        <v>15</v>
      </c>
      <c r="F109" s="99" t="s">
        <v>27</v>
      </c>
      <c r="G109" s="99"/>
      <c r="H109" s="99" t="s">
        <v>16</v>
      </c>
      <c r="I109" s="99"/>
      <c r="K109" s="52" t="s">
        <v>86</v>
      </c>
      <c r="L109" s="114" t="s">
        <v>26</v>
      </c>
      <c r="M109" s="45">
        <v>29</v>
      </c>
      <c r="N109" s="46">
        <v>13</v>
      </c>
      <c r="O109" s="47">
        <v>0</v>
      </c>
      <c r="P109" s="48">
        <v>16</v>
      </c>
      <c r="Q109" s="45">
        <v>50</v>
      </c>
      <c r="R109" s="49" t="s">
        <v>16</v>
      </c>
      <c r="S109" s="50">
        <v>54</v>
      </c>
      <c r="T109" s="51">
        <f t="shared" si="10"/>
        <v>-4</v>
      </c>
      <c r="U109" s="110">
        <f t="shared" si="11"/>
        <v>39</v>
      </c>
    </row>
    <row r="110" spans="1:21" x14ac:dyDescent="0.25">
      <c r="A110" s="64"/>
      <c r="B110" s="78"/>
      <c r="C110" s="82">
        <v>0.625</v>
      </c>
      <c r="D110" s="99" t="s">
        <v>113</v>
      </c>
      <c r="E110" s="99" t="s">
        <v>15</v>
      </c>
      <c r="F110" s="99" t="s">
        <v>106</v>
      </c>
      <c r="G110" s="99"/>
      <c r="H110" s="99" t="s">
        <v>16</v>
      </c>
      <c r="I110" s="99"/>
      <c r="K110" s="179" t="s">
        <v>92</v>
      </c>
      <c r="L110" s="211" t="s">
        <v>182</v>
      </c>
      <c r="M110" s="322">
        <v>29</v>
      </c>
      <c r="N110" s="323">
        <v>7</v>
      </c>
      <c r="O110" s="324">
        <v>3</v>
      </c>
      <c r="P110" s="171">
        <v>19</v>
      </c>
      <c r="Q110" s="168">
        <v>38</v>
      </c>
      <c r="R110" s="172" t="s">
        <v>16</v>
      </c>
      <c r="S110" s="173">
        <v>94</v>
      </c>
      <c r="T110" s="174">
        <f t="shared" si="10"/>
        <v>-56</v>
      </c>
      <c r="U110" s="175">
        <f t="shared" si="11"/>
        <v>24</v>
      </c>
    </row>
    <row r="111" spans="1:21" x14ac:dyDescent="0.25">
      <c r="A111" s="64"/>
      <c r="B111" s="78"/>
      <c r="C111" s="82">
        <v>0.625</v>
      </c>
      <c r="D111" s="99" t="s">
        <v>181</v>
      </c>
      <c r="E111" s="99" t="s">
        <v>15</v>
      </c>
      <c r="F111" s="99" t="s">
        <v>183</v>
      </c>
      <c r="G111" s="99"/>
      <c r="H111" s="99" t="s">
        <v>16</v>
      </c>
      <c r="I111" s="99"/>
      <c r="K111" s="29" t="s">
        <v>87</v>
      </c>
      <c r="L111" s="115" t="s">
        <v>180</v>
      </c>
      <c r="M111" s="25">
        <v>29</v>
      </c>
      <c r="N111" s="31">
        <v>5</v>
      </c>
      <c r="O111" s="32">
        <v>5</v>
      </c>
      <c r="P111" s="33">
        <v>19</v>
      </c>
      <c r="Q111" s="25">
        <v>40</v>
      </c>
      <c r="R111" s="26" t="s">
        <v>16</v>
      </c>
      <c r="S111" s="27">
        <v>88</v>
      </c>
      <c r="T111" s="34">
        <f t="shared" si="10"/>
        <v>-48</v>
      </c>
      <c r="U111" s="106">
        <f t="shared" si="11"/>
        <v>20</v>
      </c>
    </row>
    <row r="112" spans="1:21" x14ac:dyDescent="0.25">
      <c r="A112" s="64"/>
      <c r="B112" s="78"/>
      <c r="C112" s="82">
        <v>0.64583333333333337</v>
      </c>
      <c r="D112" s="99" t="s">
        <v>182</v>
      </c>
      <c r="E112" s="99" t="s">
        <v>15</v>
      </c>
      <c r="F112" s="125" t="s">
        <v>157</v>
      </c>
      <c r="G112" s="99"/>
      <c r="H112" s="99" t="s">
        <v>16</v>
      </c>
      <c r="I112" s="99"/>
      <c r="K112" s="23" t="s">
        <v>88</v>
      </c>
      <c r="L112" s="115" t="s">
        <v>147</v>
      </c>
      <c r="M112" s="25">
        <v>29</v>
      </c>
      <c r="N112" s="31">
        <v>5</v>
      </c>
      <c r="O112" s="32">
        <v>6</v>
      </c>
      <c r="P112" s="33">
        <v>18</v>
      </c>
      <c r="Q112" s="25">
        <v>48</v>
      </c>
      <c r="R112" s="26" t="s">
        <v>16</v>
      </c>
      <c r="S112" s="27">
        <v>80</v>
      </c>
      <c r="T112" s="34">
        <f t="shared" si="10"/>
        <v>-32</v>
      </c>
      <c r="U112" s="106">
        <f t="shared" si="11"/>
        <v>21</v>
      </c>
    </row>
    <row r="113" spans="1:22" x14ac:dyDescent="0.25">
      <c r="A113" s="64"/>
      <c r="B113" s="78"/>
      <c r="C113" s="82">
        <v>0.64583333333333337</v>
      </c>
      <c r="D113" s="125" t="s">
        <v>9</v>
      </c>
      <c r="E113" s="99" t="s">
        <v>15</v>
      </c>
      <c r="F113" s="99" t="s">
        <v>25</v>
      </c>
      <c r="G113" s="99"/>
      <c r="H113" s="99" t="s">
        <v>16</v>
      </c>
      <c r="I113" s="99"/>
      <c r="K113" s="29" t="s">
        <v>89</v>
      </c>
      <c r="L113" s="115" t="s">
        <v>181</v>
      </c>
      <c r="M113" s="25">
        <v>29</v>
      </c>
      <c r="N113" s="31">
        <v>4</v>
      </c>
      <c r="O113" s="32">
        <v>2</v>
      </c>
      <c r="P113" s="33">
        <v>23</v>
      </c>
      <c r="Q113" s="25">
        <v>48</v>
      </c>
      <c r="R113" s="26" t="s">
        <v>16</v>
      </c>
      <c r="S113" s="27">
        <v>139</v>
      </c>
      <c r="T113" s="34">
        <f t="shared" si="10"/>
        <v>-91</v>
      </c>
      <c r="U113" s="106">
        <f t="shared" si="11"/>
        <v>14</v>
      </c>
    </row>
    <row r="114" spans="1:22" ht="13.5" thickBot="1" x14ac:dyDescent="0.3">
      <c r="A114" s="64"/>
      <c r="B114" s="78"/>
      <c r="C114" s="82">
        <v>0.64583333333333337</v>
      </c>
      <c r="D114" s="99" t="s">
        <v>26</v>
      </c>
      <c r="E114" s="99" t="s">
        <v>15</v>
      </c>
      <c r="F114" s="99" t="s">
        <v>147</v>
      </c>
      <c r="G114" s="99"/>
      <c r="H114" s="99" t="s">
        <v>16</v>
      </c>
      <c r="I114" s="99"/>
      <c r="K114" s="23" t="s">
        <v>90</v>
      </c>
      <c r="L114" s="115" t="s">
        <v>183</v>
      </c>
      <c r="M114" s="25">
        <v>29</v>
      </c>
      <c r="N114" s="31">
        <v>3</v>
      </c>
      <c r="O114" s="32">
        <v>1</v>
      </c>
      <c r="P114" s="33">
        <v>25</v>
      </c>
      <c r="Q114" s="25">
        <v>29</v>
      </c>
      <c r="R114" s="26" t="s">
        <v>16</v>
      </c>
      <c r="S114" s="27">
        <v>102</v>
      </c>
      <c r="T114" s="34">
        <f t="shared" si="10"/>
        <v>-73</v>
      </c>
      <c r="U114" s="106">
        <f t="shared" si="11"/>
        <v>10</v>
      </c>
    </row>
    <row r="115" spans="1:22" ht="13.5" thickBot="1" x14ac:dyDescent="0.3">
      <c r="A115" s="64"/>
      <c r="B115" s="78"/>
      <c r="C115" s="82">
        <v>0.64583333333333337</v>
      </c>
      <c r="D115" s="125" t="s">
        <v>156</v>
      </c>
      <c r="E115" s="99" t="s">
        <v>15</v>
      </c>
      <c r="F115" s="125" t="s">
        <v>105</v>
      </c>
      <c r="G115" s="99"/>
      <c r="H115" s="99" t="s">
        <v>16</v>
      </c>
      <c r="I115" s="99"/>
      <c r="K115" s="35"/>
      <c r="L115" s="35" t="s">
        <v>97</v>
      </c>
      <c r="M115" s="248">
        <f>SUM(M97:M114)</f>
        <v>522</v>
      </c>
      <c r="N115" s="37">
        <f>SUM(N97:N114)</f>
        <v>226</v>
      </c>
      <c r="O115" s="38">
        <f>SUM(O97:O114)</f>
        <v>70</v>
      </c>
      <c r="P115" s="36">
        <f>SUM(P97:P114)</f>
        <v>226</v>
      </c>
      <c r="Q115" s="246">
        <f>SUM(Q97:Q114)</f>
        <v>1117</v>
      </c>
      <c r="R115" s="247" t="s">
        <v>16</v>
      </c>
      <c r="S115" s="248">
        <f>SUM(S97:S114)</f>
        <v>1117</v>
      </c>
      <c r="T115" s="35">
        <f>SUM(T97:T114)</f>
        <v>0</v>
      </c>
      <c r="U115" s="249">
        <f>SUM(U97:U114)</f>
        <v>745</v>
      </c>
    </row>
    <row r="116" spans="1:22" ht="13.15" customHeight="1" x14ac:dyDescent="0.25">
      <c r="A116" s="64"/>
      <c r="B116" s="78"/>
      <c r="C116" s="82">
        <v>0.64583333333333337</v>
      </c>
      <c r="D116" s="99" t="s">
        <v>31</v>
      </c>
      <c r="E116" s="99" t="s">
        <v>15</v>
      </c>
      <c r="F116" s="125" t="s">
        <v>30</v>
      </c>
      <c r="G116" s="99"/>
      <c r="H116" s="99" t="s">
        <v>16</v>
      </c>
      <c r="I116" s="99"/>
      <c r="M116" s="1"/>
      <c r="O116" s="1"/>
      <c r="P116" s="1"/>
      <c r="Q116" s="1"/>
      <c r="S116" s="1"/>
      <c r="T116" s="1"/>
      <c r="U116" s="1"/>
    </row>
    <row r="117" spans="1:22" ht="13.5" thickBot="1" x14ac:dyDescent="0.3">
      <c r="A117" s="22"/>
      <c r="B117" s="65"/>
      <c r="C117" s="126"/>
      <c r="D117" s="11"/>
      <c r="E117" s="11"/>
      <c r="F117" s="11"/>
      <c r="G117" s="11"/>
      <c r="H117" s="11"/>
      <c r="I117" s="11"/>
      <c r="K117" s="11"/>
      <c r="L117" s="11"/>
      <c r="M117" s="11"/>
      <c r="N117" s="11"/>
      <c r="O117" s="11"/>
      <c r="P117" s="11"/>
      <c r="Q117" s="11"/>
      <c r="R117" s="11"/>
      <c r="S117" s="11"/>
      <c r="T117" s="11"/>
      <c r="U117" s="11"/>
    </row>
    <row r="118" spans="1:22" ht="13.15" customHeight="1" x14ac:dyDescent="0.25">
      <c r="A118" s="22"/>
      <c r="B118" s="65"/>
      <c r="C118" s="126"/>
      <c r="D118" s="11"/>
      <c r="E118" s="11"/>
      <c r="F118" s="11"/>
      <c r="G118" s="11"/>
      <c r="H118" s="11"/>
      <c r="I118" s="11"/>
      <c r="K118" s="387" t="s">
        <v>268</v>
      </c>
      <c r="L118" s="388"/>
      <c r="M118" s="388"/>
      <c r="N118" s="388"/>
      <c r="O118" s="388"/>
      <c r="P118" s="388"/>
      <c r="Q118" s="388"/>
      <c r="R118" s="388"/>
      <c r="S118" s="388"/>
      <c r="T118" s="388"/>
      <c r="U118" s="389"/>
    </row>
    <row r="119" spans="1:22" x14ac:dyDescent="0.25">
      <c r="A119" s="22"/>
      <c r="B119" s="65"/>
      <c r="C119" s="126"/>
      <c r="D119" s="11"/>
      <c r="E119" s="11"/>
      <c r="F119" s="11"/>
      <c r="G119" s="11"/>
      <c r="H119" s="11"/>
      <c r="I119" s="11"/>
      <c r="K119" s="390"/>
      <c r="L119" s="391"/>
      <c r="M119" s="391"/>
      <c r="N119" s="391"/>
      <c r="O119" s="391"/>
      <c r="P119" s="391"/>
      <c r="Q119" s="391"/>
      <c r="R119" s="391"/>
      <c r="S119" s="391"/>
      <c r="T119" s="391"/>
      <c r="U119" s="392"/>
    </row>
    <row r="120" spans="1:22" x14ac:dyDescent="0.25">
      <c r="A120" s="22"/>
      <c r="B120" s="65"/>
      <c r="C120" s="126"/>
      <c r="D120" s="11"/>
      <c r="E120" s="11"/>
      <c r="F120" s="11"/>
      <c r="G120" s="11"/>
      <c r="H120" s="11"/>
      <c r="I120" s="11"/>
      <c r="K120" s="390"/>
      <c r="L120" s="391"/>
      <c r="M120" s="391"/>
      <c r="N120" s="391"/>
      <c r="O120" s="391"/>
      <c r="P120" s="391"/>
      <c r="Q120" s="391"/>
      <c r="R120" s="391"/>
      <c r="S120" s="391"/>
      <c r="T120" s="391"/>
      <c r="U120" s="392"/>
    </row>
    <row r="121" spans="1:22" ht="13.5" thickBot="1" x14ac:dyDescent="0.3">
      <c r="A121" s="22"/>
      <c r="B121" s="65"/>
      <c r="C121" s="126"/>
      <c r="D121" s="11"/>
      <c r="E121" s="11"/>
      <c r="F121" s="11"/>
      <c r="G121" s="11"/>
      <c r="H121" s="11"/>
      <c r="I121" s="11"/>
      <c r="K121" s="393"/>
      <c r="L121" s="394"/>
      <c r="M121" s="394"/>
      <c r="N121" s="394"/>
      <c r="O121" s="394"/>
      <c r="P121" s="394"/>
      <c r="Q121" s="394"/>
      <c r="R121" s="394"/>
      <c r="S121" s="394"/>
      <c r="T121" s="394"/>
      <c r="U121" s="395"/>
    </row>
    <row r="122" spans="1:22" x14ac:dyDescent="0.25">
      <c r="A122" s="22"/>
      <c r="B122" s="65"/>
      <c r="C122" s="126"/>
      <c r="D122" s="11"/>
      <c r="E122" s="11"/>
      <c r="F122" s="11"/>
      <c r="G122" s="11"/>
      <c r="H122" s="11"/>
      <c r="I122" s="11"/>
      <c r="M122" s="1"/>
      <c r="O122" s="1"/>
      <c r="P122" s="1"/>
      <c r="Q122" s="1"/>
      <c r="S122" s="1"/>
      <c r="T122" s="1"/>
      <c r="U122" s="1"/>
    </row>
    <row r="123" spans="1:22" x14ac:dyDescent="0.25">
      <c r="A123" s="22"/>
      <c r="B123" s="65"/>
      <c r="C123" s="126"/>
      <c r="D123" s="11"/>
      <c r="E123" s="11"/>
      <c r="F123" s="11"/>
      <c r="G123" s="11"/>
      <c r="H123" s="11"/>
      <c r="I123" s="11"/>
      <c r="M123" s="1"/>
      <c r="O123" s="1"/>
      <c r="P123" s="1"/>
      <c r="Q123" s="1"/>
      <c r="S123" s="1"/>
      <c r="T123" s="1"/>
      <c r="U123" s="1"/>
    </row>
    <row r="124" spans="1:22" x14ac:dyDescent="0.25">
      <c r="A124" s="22"/>
      <c r="B124" s="65"/>
      <c r="C124" s="126"/>
      <c r="D124" s="11"/>
      <c r="E124" s="11"/>
      <c r="F124" s="11"/>
      <c r="G124" s="11"/>
      <c r="H124" s="11"/>
      <c r="I124" s="11"/>
      <c r="M124" s="1"/>
      <c r="O124" s="1"/>
      <c r="P124" s="1"/>
      <c r="Q124" s="1"/>
      <c r="S124" s="1"/>
      <c r="T124" s="1"/>
      <c r="U124" s="1"/>
    </row>
    <row r="125" spans="1:22" x14ac:dyDescent="0.25">
      <c r="A125" s="22"/>
      <c r="B125" s="65"/>
      <c r="C125" s="126"/>
      <c r="D125" s="11"/>
      <c r="E125" s="11"/>
      <c r="F125" s="11"/>
      <c r="G125" s="11"/>
      <c r="H125" s="11"/>
      <c r="I125" s="11"/>
      <c r="M125" s="1"/>
      <c r="O125" s="1"/>
      <c r="P125" s="1"/>
      <c r="Q125" s="1"/>
      <c r="S125" s="1"/>
      <c r="T125" s="1"/>
      <c r="U125" s="1"/>
    </row>
    <row r="126" spans="1:22" x14ac:dyDescent="0.25">
      <c r="A126" s="22"/>
      <c r="B126" s="22"/>
      <c r="C126" s="10"/>
      <c r="D126" s="11"/>
      <c r="E126" s="11"/>
      <c r="F126" s="11"/>
      <c r="G126" s="11"/>
      <c r="H126" s="11"/>
      <c r="I126" s="11"/>
      <c r="M126" s="1"/>
      <c r="O126" s="1"/>
      <c r="P126" s="1"/>
      <c r="Q126" s="1"/>
      <c r="S126" s="1"/>
      <c r="T126" s="1"/>
      <c r="U126" s="1"/>
      <c r="V126" s="1"/>
    </row>
    <row r="127" spans="1:22" s="157" customFormat="1" ht="13.5" thickBot="1" x14ac:dyDescent="0.3">
      <c r="A127" s="152"/>
      <c r="B127" s="152"/>
      <c r="C127" s="153"/>
      <c r="D127" s="154"/>
      <c r="E127" s="154"/>
      <c r="F127" s="154"/>
      <c r="G127" s="154"/>
      <c r="H127" s="154"/>
      <c r="I127" s="154"/>
      <c r="J127" s="155"/>
      <c r="K127" s="156"/>
      <c r="L127" s="156"/>
      <c r="M127" s="156"/>
      <c r="N127" s="156"/>
      <c r="O127" s="156"/>
      <c r="P127" s="156"/>
      <c r="Q127" s="156"/>
      <c r="R127" s="156"/>
      <c r="S127" s="156"/>
      <c r="T127" s="156"/>
      <c r="U127" s="156"/>
    </row>
    <row r="128" spans="1:22" ht="13.5" thickBot="1" x14ac:dyDescent="0.3">
      <c r="D128" s="369" t="s">
        <v>2</v>
      </c>
      <c r="E128" s="370"/>
      <c r="F128" s="371"/>
      <c r="K128" s="396" t="s">
        <v>297</v>
      </c>
      <c r="L128" s="397"/>
      <c r="M128" s="397"/>
      <c r="N128" s="397"/>
      <c r="O128" s="397"/>
      <c r="P128" s="397"/>
      <c r="Q128" s="397"/>
      <c r="R128" s="397"/>
      <c r="S128" s="397"/>
      <c r="T128" s="397"/>
      <c r="U128" s="398"/>
      <c r="V128" s="11"/>
    </row>
    <row r="129" spans="1:22" ht="13.5" thickBot="1" x14ac:dyDescent="0.3">
      <c r="B129" s="65"/>
      <c r="C129" s="3"/>
      <c r="D129" s="80" t="s">
        <v>277</v>
      </c>
      <c r="E129" s="80"/>
      <c r="F129" s="81">
        <v>45410</v>
      </c>
      <c r="G129" s="11"/>
      <c r="H129" s="11"/>
      <c r="I129" s="11"/>
      <c r="K129" s="73" t="s">
        <v>99</v>
      </c>
      <c r="L129" s="73" t="s">
        <v>66</v>
      </c>
      <c r="M129" s="73" t="s">
        <v>67</v>
      </c>
      <c r="N129" s="74" t="s">
        <v>68</v>
      </c>
      <c r="O129" s="75" t="s">
        <v>69</v>
      </c>
      <c r="P129" s="76" t="s">
        <v>70</v>
      </c>
      <c r="Q129" s="192" t="s">
        <v>102</v>
      </c>
      <c r="R129" s="193"/>
      <c r="S129" s="194"/>
      <c r="T129" s="73" t="s">
        <v>71</v>
      </c>
      <c r="U129" s="73" t="s">
        <v>72</v>
      </c>
      <c r="V129" s="11"/>
    </row>
    <row r="130" spans="1:22" x14ac:dyDescent="0.25">
      <c r="A130" s="320"/>
      <c r="B130" s="66"/>
      <c r="C130" s="82">
        <v>0.625</v>
      </c>
      <c r="D130" s="99" t="s">
        <v>94</v>
      </c>
      <c r="E130" s="99" t="s">
        <v>15</v>
      </c>
      <c r="F130" s="99" t="s">
        <v>37</v>
      </c>
      <c r="G130" s="99">
        <v>3</v>
      </c>
      <c r="H130" s="99" t="s">
        <v>16</v>
      </c>
      <c r="I130" s="99">
        <v>0</v>
      </c>
      <c r="K130" s="84" t="s">
        <v>73</v>
      </c>
      <c r="L130" s="295" t="s">
        <v>65</v>
      </c>
      <c r="M130" s="336">
        <v>29</v>
      </c>
      <c r="N130" s="282">
        <v>22</v>
      </c>
      <c r="O130" s="283">
        <v>1</v>
      </c>
      <c r="P130" s="284">
        <v>6</v>
      </c>
      <c r="Q130" s="336">
        <v>87</v>
      </c>
      <c r="R130" s="348" t="s">
        <v>16</v>
      </c>
      <c r="S130" s="349">
        <v>36</v>
      </c>
      <c r="T130" s="92">
        <f>Q130-S130</f>
        <v>51</v>
      </c>
      <c r="U130" s="107">
        <f>N130*3+O130</f>
        <v>67</v>
      </c>
      <c r="V130" s="11"/>
    </row>
    <row r="131" spans="1:22" x14ac:dyDescent="0.25">
      <c r="A131" s="320"/>
      <c r="B131" s="66"/>
      <c r="C131" s="82">
        <v>0.625</v>
      </c>
      <c r="D131" s="99" t="s">
        <v>42</v>
      </c>
      <c r="E131" s="99" t="s">
        <v>15</v>
      </c>
      <c r="F131" s="99" t="s">
        <v>95</v>
      </c>
      <c r="G131" s="99">
        <v>2</v>
      </c>
      <c r="H131" s="99" t="s">
        <v>16</v>
      </c>
      <c r="I131" s="99">
        <v>2</v>
      </c>
      <c r="K131" s="79" t="s">
        <v>74</v>
      </c>
      <c r="L131" s="353" t="s">
        <v>33</v>
      </c>
      <c r="M131" s="337">
        <v>29</v>
      </c>
      <c r="N131" s="354">
        <v>19</v>
      </c>
      <c r="O131" s="355">
        <v>4</v>
      </c>
      <c r="P131" s="356">
        <v>6</v>
      </c>
      <c r="Q131" s="357">
        <v>80</v>
      </c>
      <c r="R131" s="358" t="s">
        <v>16</v>
      </c>
      <c r="S131" s="359">
        <v>44</v>
      </c>
      <c r="T131" s="105">
        <f>Q131-S131</f>
        <v>36</v>
      </c>
      <c r="U131" s="109">
        <f>N131*3+O131</f>
        <v>61</v>
      </c>
      <c r="V131" s="11"/>
    </row>
    <row r="132" spans="1:22" x14ac:dyDescent="0.25">
      <c r="A132" s="320"/>
      <c r="B132" s="66"/>
      <c r="C132" s="82">
        <v>0.625</v>
      </c>
      <c r="D132" s="99" t="s">
        <v>46</v>
      </c>
      <c r="E132" s="99" t="s">
        <v>15</v>
      </c>
      <c r="F132" s="99" t="s">
        <v>98</v>
      </c>
      <c r="G132" s="99">
        <v>5</v>
      </c>
      <c r="H132" s="99" t="s">
        <v>16</v>
      </c>
      <c r="I132" s="99">
        <v>1</v>
      </c>
      <c r="K132" s="43" t="s">
        <v>75</v>
      </c>
      <c r="L132" s="158" t="s">
        <v>185</v>
      </c>
      <c r="M132" s="59">
        <v>29</v>
      </c>
      <c r="N132" s="56">
        <v>16</v>
      </c>
      <c r="O132" s="57">
        <v>6</v>
      </c>
      <c r="P132" s="58">
        <v>7</v>
      </c>
      <c r="Q132" s="59">
        <v>66</v>
      </c>
      <c r="R132" s="60" t="s">
        <v>16</v>
      </c>
      <c r="S132" s="61">
        <v>42</v>
      </c>
      <c r="T132" s="434">
        <f>Q132-S132</f>
        <v>24</v>
      </c>
      <c r="U132" s="110">
        <f>N132*3+O132</f>
        <v>54</v>
      </c>
      <c r="V132" s="11"/>
    </row>
    <row r="133" spans="1:22" x14ac:dyDescent="0.25">
      <c r="A133" s="320"/>
      <c r="B133" s="66"/>
      <c r="C133" s="82">
        <v>0.625</v>
      </c>
      <c r="D133" s="99" t="s">
        <v>34</v>
      </c>
      <c r="E133" s="99" t="s">
        <v>15</v>
      </c>
      <c r="F133" s="99" t="s">
        <v>36</v>
      </c>
      <c r="G133" s="99">
        <v>2</v>
      </c>
      <c r="H133" s="99" t="s">
        <v>16</v>
      </c>
      <c r="I133" s="99">
        <v>5</v>
      </c>
      <c r="K133" s="43" t="s">
        <v>76</v>
      </c>
      <c r="L133" s="63" t="s">
        <v>34</v>
      </c>
      <c r="M133" s="45">
        <v>30</v>
      </c>
      <c r="N133" s="46">
        <v>16</v>
      </c>
      <c r="O133" s="47">
        <v>5</v>
      </c>
      <c r="P133" s="48">
        <v>9</v>
      </c>
      <c r="Q133" s="45">
        <v>72</v>
      </c>
      <c r="R133" s="49" t="s">
        <v>16</v>
      </c>
      <c r="S133" s="50">
        <v>56</v>
      </c>
      <c r="T133" s="54">
        <f>Q133-S133</f>
        <v>16</v>
      </c>
      <c r="U133" s="110">
        <f>N133*3+O133</f>
        <v>53</v>
      </c>
      <c r="V133" s="11"/>
    </row>
    <row r="134" spans="1:22" x14ac:dyDescent="0.25">
      <c r="A134" s="320"/>
      <c r="B134" s="66"/>
      <c r="C134" s="82">
        <v>0.625</v>
      </c>
      <c r="D134" s="99" t="s">
        <v>35</v>
      </c>
      <c r="E134" s="99" t="s">
        <v>15</v>
      </c>
      <c r="F134" s="99" t="s">
        <v>40</v>
      </c>
      <c r="G134" s="99">
        <v>0</v>
      </c>
      <c r="H134" s="99" t="s">
        <v>16</v>
      </c>
      <c r="I134" s="99">
        <v>4</v>
      </c>
      <c r="K134" s="43" t="s">
        <v>77</v>
      </c>
      <c r="L134" s="63" t="s">
        <v>95</v>
      </c>
      <c r="M134" s="45">
        <v>29</v>
      </c>
      <c r="N134" s="46">
        <v>15</v>
      </c>
      <c r="O134" s="47">
        <v>6</v>
      </c>
      <c r="P134" s="48">
        <v>8</v>
      </c>
      <c r="Q134" s="45">
        <v>84</v>
      </c>
      <c r="R134" s="49" t="s">
        <v>16</v>
      </c>
      <c r="S134" s="50">
        <v>53</v>
      </c>
      <c r="T134" s="51">
        <f>Q134-S134</f>
        <v>31</v>
      </c>
      <c r="U134" s="110">
        <f>N134*3+O134</f>
        <v>51</v>
      </c>
      <c r="V134" s="1"/>
    </row>
    <row r="135" spans="1:22" x14ac:dyDescent="0.25">
      <c r="A135" s="320"/>
      <c r="B135" s="66"/>
      <c r="C135" s="82">
        <v>0.625</v>
      </c>
      <c r="D135" s="99" t="s">
        <v>185</v>
      </c>
      <c r="E135" s="99" t="s">
        <v>15</v>
      </c>
      <c r="F135" s="99" t="s">
        <v>184</v>
      </c>
      <c r="G135" s="99">
        <v>2</v>
      </c>
      <c r="H135" s="99" t="s">
        <v>16</v>
      </c>
      <c r="I135" s="99">
        <v>1</v>
      </c>
      <c r="K135" s="43" t="s">
        <v>78</v>
      </c>
      <c r="L135" s="63" t="s">
        <v>184</v>
      </c>
      <c r="M135" s="45">
        <v>29</v>
      </c>
      <c r="N135" s="46">
        <v>15</v>
      </c>
      <c r="O135" s="47">
        <v>5</v>
      </c>
      <c r="P135" s="48">
        <v>9</v>
      </c>
      <c r="Q135" s="45">
        <v>72</v>
      </c>
      <c r="R135" s="49" t="s">
        <v>16</v>
      </c>
      <c r="S135" s="50">
        <v>52</v>
      </c>
      <c r="T135" s="51">
        <f>Q135-S135</f>
        <v>20</v>
      </c>
      <c r="U135" s="110">
        <f>N135*3+O135</f>
        <v>50</v>
      </c>
      <c r="V135" s="1"/>
    </row>
    <row r="136" spans="1:22" x14ac:dyDescent="0.25">
      <c r="A136" s="320"/>
      <c r="B136" s="66"/>
      <c r="C136" s="82">
        <v>0.625</v>
      </c>
      <c r="D136" s="99" t="s">
        <v>65</v>
      </c>
      <c r="E136" s="99" t="s">
        <v>15</v>
      </c>
      <c r="F136" s="99" t="s">
        <v>47</v>
      </c>
      <c r="G136" s="99">
        <v>4</v>
      </c>
      <c r="H136" s="99" t="s">
        <v>16</v>
      </c>
      <c r="I136" s="99">
        <v>1</v>
      </c>
      <c r="K136" s="43" t="s">
        <v>79</v>
      </c>
      <c r="L136" s="63" t="s">
        <v>37</v>
      </c>
      <c r="M136" s="45">
        <v>29</v>
      </c>
      <c r="N136" s="46">
        <v>15</v>
      </c>
      <c r="O136" s="47">
        <v>2</v>
      </c>
      <c r="P136" s="48">
        <v>12</v>
      </c>
      <c r="Q136" s="45">
        <v>80</v>
      </c>
      <c r="R136" s="49" t="s">
        <v>16</v>
      </c>
      <c r="S136" s="50">
        <v>76</v>
      </c>
      <c r="T136" s="53">
        <f>Q136-S136</f>
        <v>4</v>
      </c>
      <c r="U136" s="110">
        <f>N136*3+O136</f>
        <v>47</v>
      </c>
      <c r="V136" s="1"/>
    </row>
    <row r="137" spans="1:22" x14ac:dyDescent="0.25">
      <c r="A137" s="320"/>
      <c r="B137" s="66"/>
      <c r="C137" s="82">
        <v>0.64583333333333337</v>
      </c>
      <c r="D137" s="99" t="s">
        <v>33</v>
      </c>
      <c r="E137" s="99" t="s">
        <v>15</v>
      </c>
      <c r="F137" s="99" t="s">
        <v>38</v>
      </c>
      <c r="G137" s="99">
        <v>1</v>
      </c>
      <c r="H137" s="99" t="s">
        <v>16</v>
      </c>
      <c r="I137" s="99">
        <v>2</v>
      </c>
      <c r="K137" s="43" t="s">
        <v>80</v>
      </c>
      <c r="L137" s="63" t="s">
        <v>38</v>
      </c>
      <c r="M137" s="45">
        <v>29</v>
      </c>
      <c r="N137" s="46">
        <v>12</v>
      </c>
      <c r="O137" s="47">
        <v>6</v>
      </c>
      <c r="P137" s="48">
        <v>11</v>
      </c>
      <c r="Q137" s="45">
        <v>64</v>
      </c>
      <c r="R137" s="49" t="s">
        <v>16</v>
      </c>
      <c r="S137" s="50">
        <v>81</v>
      </c>
      <c r="T137" s="62">
        <f>Q137-S137</f>
        <v>-17</v>
      </c>
      <c r="U137" s="112">
        <f>N137*3+O137</f>
        <v>42</v>
      </c>
      <c r="V137" s="1"/>
    </row>
    <row r="138" spans="1:22" x14ac:dyDescent="0.25">
      <c r="B138" s="65"/>
      <c r="C138" s="126"/>
      <c r="D138" s="28" t="s">
        <v>158</v>
      </c>
      <c r="E138" s="28" t="s">
        <v>15</v>
      </c>
      <c r="F138" s="28" t="s">
        <v>162</v>
      </c>
      <c r="G138" s="11"/>
      <c r="H138" s="11"/>
      <c r="I138" s="11"/>
      <c r="K138" s="43" t="s">
        <v>81</v>
      </c>
      <c r="L138" s="63" t="s">
        <v>46</v>
      </c>
      <c r="M138" s="45">
        <v>29</v>
      </c>
      <c r="N138" s="46">
        <v>10</v>
      </c>
      <c r="O138" s="47">
        <v>4</v>
      </c>
      <c r="P138" s="48">
        <v>15</v>
      </c>
      <c r="Q138" s="45">
        <v>57</v>
      </c>
      <c r="R138" s="49" t="s">
        <v>16</v>
      </c>
      <c r="S138" s="50">
        <v>71</v>
      </c>
      <c r="T138" s="53">
        <f>Q138-S138</f>
        <v>-14</v>
      </c>
      <c r="U138" s="110">
        <f>N138*3+O138</f>
        <v>34</v>
      </c>
      <c r="V138" s="1"/>
    </row>
    <row r="139" spans="1:22" x14ac:dyDescent="0.25">
      <c r="A139" s="3"/>
      <c r="B139" s="3"/>
      <c r="C139" s="3"/>
      <c r="D139" s="11"/>
      <c r="E139" s="11"/>
      <c r="F139" s="11"/>
      <c r="G139" s="11"/>
      <c r="H139" s="11"/>
      <c r="I139" s="11"/>
      <c r="K139" s="43" t="s">
        <v>83</v>
      </c>
      <c r="L139" s="63" t="s">
        <v>36</v>
      </c>
      <c r="M139" s="45">
        <v>30</v>
      </c>
      <c r="N139" s="46">
        <v>9</v>
      </c>
      <c r="O139" s="47">
        <v>7</v>
      </c>
      <c r="P139" s="48">
        <v>14</v>
      </c>
      <c r="Q139" s="45">
        <v>73</v>
      </c>
      <c r="R139" s="49" t="s">
        <v>16</v>
      </c>
      <c r="S139" s="50">
        <v>89</v>
      </c>
      <c r="T139" s="53">
        <f>Q139-S139</f>
        <v>-16</v>
      </c>
      <c r="U139" s="110">
        <f>N139*3+O139</f>
        <v>34</v>
      </c>
      <c r="V139" s="11"/>
    </row>
    <row r="140" spans="1:22" x14ac:dyDescent="0.25">
      <c r="B140" s="65"/>
      <c r="C140" s="3"/>
      <c r="D140" s="80" t="s">
        <v>291</v>
      </c>
      <c r="E140" s="80"/>
      <c r="F140" s="81">
        <v>45417</v>
      </c>
      <c r="G140" s="11"/>
      <c r="H140" s="11"/>
      <c r="I140" s="11"/>
      <c r="K140" s="43" t="s">
        <v>84</v>
      </c>
      <c r="L140" s="63" t="s">
        <v>40</v>
      </c>
      <c r="M140" s="45">
        <v>29</v>
      </c>
      <c r="N140" s="46">
        <v>9</v>
      </c>
      <c r="O140" s="47">
        <v>7</v>
      </c>
      <c r="P140" s="48">
        <v>13</v>
      </c>
      <c r="Q140" s="45">
        <v>52</v>
      </c>
      <c r="R140" s="49" t="s">
        <v>16</v>
      </c>
      <c r="S140" s="50">
        <v>63</v>
      </c>
      <c r="T140" s="53">
        <f>Q140-S140</f>
        <v>-11</v>
      </c>
      <c r="U140" s="110">
        <f>N140*3+O140</f>
        <v>34</v>
      </c>
      <c r="V140" s="11"/>
    </row>
    <row r="141" spans="1:22" x14ac:dyDescent="0.25">
      <c r="A141" s="16">
        <v>45415</v>
      </c>
      <c r="B141" s="66" t="s">
        <v>165</v>
      </c>
      <c r="C141" s="82">
        <v>0.85416666666666663</v>
      </c>
      <c r="D141" s="99" t="s">
        <v>47</v>
      </c>
      <c r="E141" s="99" t="s">
        <v>15</v>
      </c>
      <c r="F141" s="99" t="s">
        <v>94</v>
      </c>
      <c r="G141" s="99"/>
      <c r="H141" s="99" t="s">
        <v>16</v>
      </c>
      <c r="I141" s="99"/>
      <c r="K141" s="43" t="s">
        <v>85</v>
      </c>
      <c r="L141" s="63" t="s">
        <v>94</v>
      </c>
      <c r="M141" s="292">
        <v>29</v>
      </c>
      <c r="N141" s="293">
        <v>8</v>
      </c>
      <c r="O141" s="294">
        <v>8</v>
      </c>
      <c r="P141" s="48">
        <v>13</v>
      </c>
      <c r="Q141" s="45">
        <v>56</v>
      </c>
      <c r="R141" s="49" t="s">
        <v>16</v>
      </c>
      <c r="S141" s="50">
        <v>65</v>
      </c>
      <c r="T141" s="53">
        <f>Q141-S141</f>
        <v>-9</v>
      </c>
      <c r="U141" s="110">
        <f>N141*3+O141</f>
        <v>32</v>
      </c>
      <c r="V141" s="11"/>
    </row>
    <row r="142" spans="1:22" x14ac:dyDescent="0.25">
      <c r="A142" s="320"/>
      <c r="B142" s="66"/>
      <c r="C142" s="82">
        <v>0.625</v>
      </c>
      <c r="D142" s="99" t="s">
        <v>46</v>
      </c>
      <c r="E142" s="99" t="s">
        <v>15</v>
      </c>
      <c r="F142" s="99" t="s">
        <v>42</v>
      </c>
      <c r="G142" s="99"/>
      <c r="H142" s="99" t="s">
        <v>16</v>
      </c>
      <c r="I142" s="99"/>
      <c r="K142" s="43" t="s">
        <v>86</v>
      </c>
      <c r="L142" s="63" t="s">
        <v>35</v>
      </c>
      <c r="M142" s="45">
        <v>29</v>
      </c>
      <c r="N142" s="46">
        <v>9</v>
      </c>
      <c r="O142" s="47">
        <v>5</v>
      </c>
      <c r="P142" s="48">
        <v>15</v>
      </c>
      <c r="Q142" s="45">
        <v>71</v>
      </c>
      <c r="R142" s="49" t="s">
        <v>16</v>
      </c>
      <c r="S142" s="50">
        <v>81</v>
      </c>
      <c r="T142" s="53">
        <f>Q142-S142</f>
        <v>-10</v>
      </c>
      <c r="U142" s="110">
        <f>N142*3+O142</f>
        <v>32</v>
      </c>
      <c r="V142" s="11"/>
    </row>
    <row r="143" spans="1:22" x14ac:dyDescent="0.25">
      <c r="A143" s="320"/>
      <c r="B143" s="66"/>
      <c r="C143" s="82">
        <v>0.625</v>
      </c>
      <c r="D143" s="99" t="s">
        <v>98</v>
      </c>
      <c r="E143" s="99" t="s">
        <v>15</v>
      </c>
      <c r="F143" s="99" t="s">
        <v>34</v>
      </c>
      <c r="G143" s="99"/>
      <c r="H143" s="99" t="s">
        <v>16</v>
      </c>
      <c r="I143" s="99"/>
      <c r="K143" s="43" t="s">
        <v>92</v>
      </c>
      <c r="L143" s="63" t="s">
        <v>47</v>
      </c>
      <c r="M143" s="45">
        <v>29</v>
      </c>
      <c r="N143" s="46">
        <v>6</v>
      </c>
      <c r="O143" s="47">
        <v>10</v>
      </c>
      <c r="P143" s="48">
        <v>13</v>
      </c>
      <c r="Q143" s="45">
        <v>60</v>
      </c>
      <c r="R143" s="49" t="s">
        <v>16</v>
      </c>
      <c r="S143" s="50">
        <v>65</v>
      </c>
      <c r="T143" s="53">
        <f>Q143-S143</f>
        <v>-5</v>
      </c>
      <c r="U143" s="110">
        <f>N143*3+O143</f>
        <v>28</v>
      </c>
      <c r="V143" s="11"/>
    </row>
    <row r="144" spans="1:22" x14ac:dyDescent="0.25">
      <c r="A144" s="320"/>
      <c r="B144" s="66"/>
      <c r="C144" s="82">
        <v>0.625</v>
      </c>
      <c r="D144" s="99" t="s">
        <v>38</v>
      </c>
      <c r="E144" s="99" t="s">
        <v>15</v>
      </c>
      <c r="F144" s="99" t="s">
        <v>95</v>
      </c>
      <c r="G144" s="99"/>
      <c r="H144" s="99" t="s">
        <v>16</v>
      </c>
      <c r="I144" s="99"/>
      <c r="K144" s="43" t="s">
        <v>87</v>
      </c>
      <c r="L144" s="72" t="s">
        <v>42</v>
      </c>
      <c r="M144" s="45">
        <v>29</v>
      </c>
      <c r="N144" s="94">
        <v>7</v>
      </c>
      <c r="O144" s="95">
        <v>7</v>
      </c>
      <c r="P144" s="96">
        <v>15</v>
      </c>
      <c r="Q144" s="93">
        <v>63</v>
      </c>
      <c r="R144" s="97" t="s">
        <v>16</v>
      </c>
      <c r="S144" s="98">
        <v>92</v>
      </c>
      <c r="T144" s="53">
        <f>Q144-S144</f>
        <v>-29</v>
      </c>
      <c r="U144" s="110">
        <f>N144*3+O144</f>
        <v>28</v>
      </c>
      <c r="V144" s="11"/>
    </row>
    <row r="145" spans="1:22" x14ac:dyDescent="0.25">
      <c r="A145" s="320"/>
      <c r="B145" s="66"/>
      <c r="C145" s="82">
        <v>0.625</v>
      </c>
      <c r="D145" s="99" t="s">
        <v>37</v>
      </c>
      <c r="E145" s="99" t="s">
        <v>15</v>
      </c>
      <c r="F145" s="99" t="s">
        <v>33</v>
      </c>
      <c r="G145" s="99"/>
      <c r="H145" s="99" t="s">
        <v>16</v>
      </c>
      <c r="I145" s="99"/>
      <c r="K145" s="343" t="s">
        <v>88</v>
      </c>
      <c r="L145" s="207" t="s">
        <v>162</v>
      </c>
      <c r="M145" s="297">
        <v>29</v>
      </c>
      <c r="N145" s="298">
        <v>8</v>
      </c>
      <c r="O145" s="299">
        <v>3</v>
      </c>
      <c r="P145" s="300">
        <v>18</v>
      </c>
      <c r="Q145" s="297">
        <v>51</v>
      </c>
      <c r="R145" s="299" t="s">
        <v>16</v>
      </c>
      <c r="S145" s="300">
        <v>83</v>
      </c>
      <c r="T145" s="175">
        <f>Q145-S145</f>
        <v>-32</v>
      </c>
      <c r="U145" s="175">
        <f>N145*3+O145</f>
        <v>27</v>
      </c>
      <c r="V145" s="11"/>
    </row>
    <row r="146" spans="1:22" ht="13.5" thickBot="1" x14ac:dyDescent="0.3">
      <c r="A146" s="320"/>
      <c r="B146" s="66"/>
      <c r="C146" s="82">
        <v>0.625</v>
      </c>
      <c r="D146" s="99" t="s">
        <v>184</v>
      </c>
      <c r="E146" s="99" t="s">
        <v>15</v>
      </c>
      <c r="F146" s="99" t="s">
        <v>65</v>
      </c>
      <c r="G146" s="99"/>
      <c r="H146" s="99" t="s">
        <v>16</v>
      </c>
      <c r="I146" s="99"/>
      <c r="K146" s="159" t="s">
        <v>89</v>
      </c>
      <c r="L146" s="30" t="s">
        <v>98</v>
      </c>
      <c r="M146" s="344">
        <v>30</v>
      </c>
      <c r="N146" s="345">
        <v>7</v>
      </c>
      <c r="O146" s="346">
        <v>4</v>
      </c>
      <c r="P146" s="347">
        <v>19</v>
      </c>
      <c r="Q146" s="344">
        <v>51</v>
      </c>
      <c r="R146" s="346" t="s">
        <v>16</v>
      </c>
      <c r="S146" s="347">
        <v>90</v>
      </c>
      <c r="T146" s="106">
        <f>Q146-S146</f>
        <v>-39</v>
      </c>
      <c r="U146" s="106">
        <f>N146*3+O146</f>
        <v>25</v>
      </c>
      <c r="V146" s="11"/>
    </row>
    <row r="147" spans="1:22" ht="13.5" thickBot="1" x14ac:dyDescent="0.3">
      <c r="A147" s="320"/>
      <c r="B147" s="66"/>
      <c r="C147" s="82">
        <v>0.625</v>
      </c>
      <c r="D147" s="99" t="s">
        <v>40</v>
      </c>
      <c r="E147" s="99" t="s">
        <v>15</v>
      </c>
      <c r="F147" s="99" t="s">
        <v>185</v>
      </c>
      <c r="G147" s="99"/>
      <c r="H147" s="99" t="s">
        <v>16</v>
      </c>
      <c r="I147" s="99"/>
      <c r="K147" s="35"/>
      <c r="L147" s="35" t="s">
        <v>97</v>
      </c>
      <c r="M147" s="248">
        <f>SUM(M128:M146)</f>
        <v>496</v>
      </c>
      <c r="N147" s="37">
        <f>SUM(N128:N146)</f>
        <v>203</v>
      </c>
      <c r="O147" s="38">
        <f>SUM(O128:O146)</f>
        <v>90</v>
      </c>
      <c r="P147" s="36">
        <f>SUM(P128:P146)</f>
        <v>203</v>
      </c>
      <c r="Q147" s="246">
        <f>SUM(Q128:Q146)</f>
        <v>1139</v>
      </c>
      <c r="R147" s="247" t="s">
        <v>16</v>
      </c>
      <c r="S147" s="248">
        <f>SUM(S128:S146)</f>
        <v>1139</v>
      </c>
      <c r="T147" s="35">
        <f>SUM(T128:T146)</f>
        <v>0</v>
      </c>
      <c r="U147" s="249">
        <f>SUM(U128:U146)</f>
        <v>699</v>
      </c>
      <c r="V147" s="1"/>
    </row>
    <row r="148" spans="1:22" ht="13.5" thickBot="1" x14ac:dyDescent="0.3">
      <c r="A148" s="320"/>
      <c r="B148" s="66"/>
      <c r="C148" s="82">
        <v>0.625</v>
      </c>
      <c r="D148" s="99" t="s">
        <v>162</v>
      </c>
      <c r="E148" s="99" t="s">
        <v>15</v>
      </c>
      <c r="F148" s="99" t="s">
        <v>35</v>
      </c>
      <c r="G148" s="99"/>
      <c r="H148" s="99" t="s">
        <v>16</v>
      </c>
      <c r="I148" s="99"/>
      <c r="K148" s="11"/>
      <c r="L148" s="11"/>
      <c r="M148" s="11"/>
      <c r="N148" s="11"/>
      <c r="O148" s="11"/>
      <c r="P148" s="11"/>
      <c r="Q148" s="11"/>
      <c r="R148" s="11"/>
      <c r="S148" s="11"/>
      <c r="T148" s="11"/>
      <c r="U148" s="11"/>
      <c r="V148" s="1"/>
    </row>
    <row r="149" spans="1:22" ht="12.75" customHeight="1" x14ac:dyDescent="0.25">
      <c r="B149" s="65"/>
      <c r="C149" s="126"/>
      <c r="D149" s="28" t="s">
        <v>158</v>
      </c>
      <c r="E149" s="28" t="s">
        <v>15</v>
      </c>
      <c r="F149" s="28" t="s">
        <v>36</v>
      </c>
      <c r="G149" s="11"/>
      <c r="H149" s="11"/>
      <c r="I149" s="11"/>
      <c r="K149" s="375" t="s">
        <v>239</v>
      </c>
      <c r="L149" s="376"/>
      <c r="M149" s="376"/>
      <c r="N149" s="376"/>
      <c r="O149" s="376"/>
      <c r="P149" s="376"/>
      <c r="Q149" s="376"/>
      <c r="R149" s="376"/>
      <c r="S149" s="376"/>
      <c r="T149" s="376"/>
      <c r="U149" s="377"/>
      <c r="V149" s="1"/>
    </row>
    <row r="150" spans="1:22" x14ac:dyDescent="0.25">
      <c r="K150" s="378"/>
      <c r="L150" s="379"/>
      <c r="M150" s="379"/>
      <c r="N150" s="379"/>
      <c r="O150" s="379"/>
      <c r="P150" s="379"/>
      <c r="Q150" s="379"/>
      <c r="R150" s="379"/>
      <c r="S150" s="379"/>
      <c r="T150" s="379"/>
      <c r="U150" s="380"/>
      <c r="V150" s="1"/>
    </row>
    <row r="151" spans="1:22" x14ac:dyDescent="0.25">
      <c r="K151" s="378"/>
      <c r="L151" s="379"/>
      <c r="M151" s="379"/>
      <c r="N151" s="379"/>
      <c r="O151" s="379"/>
      <c r="P151" s="379"/>
      <c r="Q151" s="379"/>
      <c r="R151" s="379"/>
      <c r="S151" s="379"/>
      <c r="T151" s="379"/>
      <c r="U151" s="380"/>
      <c r="V151" s="1"/>
    </row>
    <row r="152" spans="1:22" x14ac:dyDescent="0.25">
      <c r="K152" s="378"/>
      <c r="L152" s="379"/>
      <c r="M152" s="379"/>
      <c r="N152" s="379"/>
      <c r="O152" s="379"/>
      <c r="P152" s="379"/>
      <c r="Q152" s="379"/>
      <c r="R152" s="379"/>
      <c r="S152" s="379"/>
      <c r="T152" s="379"/>
      <c r="U152" s="380"/>
    </row>
    <row r="153" spans="1:22" x14ac:dyDescent="0.25">
      <c r="K153" s="378"/>
      <c r="L153" s="379"/>
      <c r="M153" s="379"/>
      <c r="N153" s="379"/>
      <c r="O153" s="379"/>
      <c r="P153" s="379"/>
      <c r="Q153" s="379"/>
      <c r="R153" s="379"/>
      <c r="S153" s="379"/>
      <c r="T153" s="379"/>
      <c r="U153" s="380"/>
    </row>
    <row r="154" spans="1:22" x14ac:dyDescent="0.25">
      <c r="K154" s="378"/>
      <c r="L154" s="379"/>
      <c r="M154" s="379"/>
      <c r="N154" s="379"/>
      <c r="O154" s="379"/>
      <c r="P154" s="379"/>
      <c r="Q154" s="379"/>
      <c r="R154" s="379"/>
      <c r="S154" s="379"/>
      <c r="T154" s="379"/>
      <c r="U154" s="380"/>
    </row>
    <row r="155" spans="1:22" x14ac:dyDescent="0.25">
      <c r="K155" s="378"/>
      <c r="L155" s="379"/>
      <c r="M155" s="379"/>
      <c r="N155" s="379"/>
      <c r="O155" s="379"/>
      <c r="P155" s="379"/>
      <c r="Q155" s="379"/>
      <c r="R155" s="379"/>
      <c r="S155" s="379"/>
      <c r="T155" s="379"/>
      <c r="U155" s="380"/>
    </row>
    <row r="156" spans="1:22" ht="13.5" thickBot="1" x14ac:dyDescent="0.3">
      <c r="K156" s="381"/>
      <c r="L156" s="382"/>
      <c r="M156" s="382"/>
      <c r="N156" s="382"/>
      <c r="O156" s="382"/>
      <c r="P156" s="382"/>
      <c r="Q156" s="382"/>
      <c r="R156" s="382"/>
      <c r="S156" s="382"/>
      <c r="T156" s="382"/>
      <c r="U156" s="383"/>
    </row>
    <row r="157" spans="1:22" x14ac:dyDescent="0.25">
      <c r="J157" s="4"/>
      <c r="K157" s="4"/>
      <c r="L157" s="4"/>
      <c r="M157" s="4"/>
      <c r="N157" s="4"/>
      <c r="O157" s="4"/>
      <c r="P157" s="4"/>
      <c r="Q157" s="4"/>
      <c r="R157" s="4"/>
      <c r="S157" s="4"/>
      <c r="T157" s="4"/>
      <c r="U157" s="4"/>
    </row>
    <row r="158" spans="1:22" x14ac:dyDescent="0.25">
      <c r="J158" s="4"/>
      <c r="K158" s="4"/>
      <c r="L158" s="4"/>
      <c r="M158" s="4"/>
      <c r="N158" s="4"/>
      <c r="O158" s="4"/>
      <c r="P158" s="4"/>
      <c r="Q158" s="4"/>
      <c r="R158" s="4"/>
      <c r="S158" s="4"/>
      <c r="T158" s="4"/>
      <c r="U158" s="4"/>
    </row>
    <row r="159" spans="1:22" x14ac:dyDescent="0.25">
      <c r="J159" s="4"/>
      <c r="K159" s="4"/>
      <c r="L159" s="4"/>
      <c r="M159" s="4"/>
      <c r="N159" s="4"/>
      <c r="O159" s="4"/>
      <c r="P159" s="4"/>
      <c r="Q159" s="4"/>
      <c r="R159" s="4"/>
      <c r="S159" s="4"/>
      <c r="T159" s="4"/>
      <c r="U159" s="4"/>
    </row>
    <row r="160" spans="1:22" x14ac:dyDescent="0.25">
      <c r="J160" s="4"/>
      <c r="K160" s="4"/>
      <c r="L160" s="4"/>
      <c r="M160" s="4"/>
      <c r="N160" s="4"/>
      <c r="O160" s="4"/>
      <c r="P160" s="4"/>
      <c r="Q160" s="4"/>
      <c r="R160" s="4"/>
      <c r="S160" s="4"/>
      <c r="T160" s="4"/>
      <c r="U160" s="4"/>
    </row>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row r="174" s="4" customFormat="1" x14ac:dyDescent="0.25"/>
    <row r="175" s="4" customFormat="1" x14ac:dyDescent="0.25"/>
    <row r="176" s="4" customFormat="1" x14ac:dyDescent="0.25"/>
    <row r="177" spans="1:21" ht="12.75" customHeight="1" x14ac:dyDescent="0.25">
      <c r="A177" s="4"/>
      <c r="B177" s="4"/>
      <c r="C177" s="4"/>
      <c r="D177" s="4"/>
      <c r="E177" s="4"/>
      <c r="F177" s="4"/>
      <c r="G177" s="4"/>
      <c r="H177" s="4"/>
      <c r="I177" s="4"/>
      <c r="J177" s="4"/>
      <c r="K177" s="4"/>
      <c r="L177" s="4"/>
      <c r="M177" s="4"/>
      <c r="N177" s="4"/>
      <c r="O177" s="4"/>
      <c r="P177" s="4"/>
      <c r="Q177" s="4"/>
      <c r="R177" s="4"/>
      <c r="S177" s="4"/>
      <c r="T177" s="4"/>
      <c r="U177" s="4"/>
    </row>
    <row r="178" spans="1:21" x14ac:dyDescent="0.25">
      <c r="A178" s="4"/>
      <c r="B178" s="4"/>
      <c r="C178" s="4"/>
      <c r="D178" s="4"/>
      <c r="E178" s="4"/>
      <c r="F178" s="4"/>
      <c r="G178" s="4"/>
      <c r="H178" s="4"/>
      <c r="I178" s="4"/>
      <c r="J178" s="4"/>
      <c r="K178" s="4"/>
      <c r="L178" s="4"/>
      <c r="M178" s="4"/>
      <c r="N178" s="4"/>
      <c r="O178" s="4"/>
      <c r="P178" s="4"/>
      <c r="Q178" s="4"/>
      <c r="R178" s="4"/>
      <c r="S178" s="4"/>
      <c r="T178" s="4"/>
      <c r="U178" s="4"/>
    </row>
    <row r="179" spans="1:21" ht="12.75" customHeight="1" x14ac:dyDescent="0.25">
      <c r="A179" s="4"/>
      <c r="B179" s="4"/>
      <c r="C179" s="4"/>
      <c r="D179" s="4"/>
      <c r="E179" s="4"/>
      <c r="F179" s="4"/>
      <c r="G179" s="4"/>
      <c r="H179" s="4"/>
      <c r="I179" s="4"/>
      <c r="J179" s="4"/>
      <c r="K179" s="4"/>
      <c r="L179" s="4"/>
      <c r="M179" s="4"/>
      <c r="N179" s="4"/>
      <c r="O179" s="4"/>
      <c r="P179" s="4"/>
      <c r="Q179" s="4"/>
      <c r="R179" s="4"/>
      <c r="S179" s="4"/>
      <c r="T179" s="4"/>
      <c r="U179" s="4"/>
    </row>
    <row r="180" spans="1:21" x14ac:dyDescent="0.25">
      <c r="A180" s="22"/>
      <c r="B180" s="22"/>
      <c r="C180" s="10"/>
      <c r="D180" s="11"/>
      <c r="E180" s="11"/>
      <c r="F180" s="11"/>
      <c r="G180" s="11"/>
      <c r="H180" s="11"/>
      <c r="I180" s="11"/>
      <c r="M180" s="1"/>
      <c r="O180" s="1"/>
      <c r="P180" s="1"/>
      <c r="Q180" s="1"/>
      <c r="S180" s="1"/>
      <c r="T180" s="1"/>
      <c r="U180" s="1"/>
    </row>
    <row r="181" spans="1:21" x14ac:dyDescent="0.25">
      <c r="A181" s="22"/>
      <c r="B181" s="22"/>
      <c r="C181" s="10"/>
      <c r="D181" s="11"/>
      <c r="E181" s="11"/>
      <c r="F181" s="11"/>
      <c r="G181" s="11"/>
      <c r="H181" s="11"/>
      <c r="I181" s="11"/>
      <c r="M181" s="1"/>
      <c r="O181" s="1"/>
      <c r="P181" s="1"/>
      <c r="Q181" s="1"/>
      <c r="S181" s="1"/>
      <c r="T181" s="1"/>
      <c r="U181" s="1"/>
    </row>
    <row r="182" spans="1:21" x14ac:dyDescent="0.25">
      <c r="A182" s="22"/>
      <c r="B182" s="22"/>
      <c r="C182" s="10"/>
      <c r="D182" s="11"/>
      <c r="E182" s="11"/>
      <c r="F182" s="11"/>
      <c r="G182" s="11"/>
      <c r="H182" s="11"/>
      <c r="I182" s="11"/>
      <c r="M182" s="1"/>
      <c r="O182" s="1"/>
      <c r="P182" s="1"/>
      <c r="Q182" s="1"/>
      <c r="S182" s="1"/>
      <c r="T182" s="1"/>
      <c r="U182" s="1"/>
    </row>
    <row r="183" spans="1:21" x14ac:dyDescent="0.25">
      <c r="A183" s="22"/>
      <c r="B183" s="22"/>
      <c r="C183" s="10"/>
      <c r="D183" s="11"/>
      <c r="E183" s="11"/>
      <c r="F183" s="11"/>
      <c r="G183" s="11"/>
      <c r="H183" s="11"/>
      <c r="I183" s="11"/>
      <c r="M183" s="1"/>
      <c r="O183" s="1"/>
      <c r="P183" s="1"/>
      <c r="Q183" s="1"/>
      <c r="S183" s="1"/>
      <c r="T183" s="1"/>
      <c r="U183" s="1"/>
    </row>
    <row r="184" spans="1:21" x14ac:dyDescent="0.25">
      <c r="A184" s="22"/>
      <c r="B184" s="22"/>
      <c r="C184" s="10"/>
      <c r="D184" s="11"/>
      <c r="E184" s="11"/>
      <c r="F184" s="11" t="s">
        <v>168</v>
      </c>
      <c r="G184" s="11"/>
      <c r="H184" s="11"/>
      <c r="I184" s="11"/>
      <c r="M184" s="1"/>
      <c r="O184" s="1"/>
      <c r="P184" s="1"/>
      <c r="Q184" s="1"/>
      <c r="S184" s="1"/>
      <c r="T184" s="1"/>
      <c r="U184" s="1"/>
    </row>
    <row r="185" spans="1:21" x14ac:dyDescent="0.25">
      <c r="A185" s="22"/>
      <c r="B185" s="22"/>
      <c r="C185" s="10"/>
      <c r="D185" s="11"/>
      <c r="E185" s="11"/>
      <c r="F185" s="11"/>
      <c r="G185" s="11"/>
      <c r="H185" s="11"/>
      <c r="I185" s="11"/>
      <c r="M185" s="1"/>
      <c r="O185" s="1"/>
      <c r="P185" s="1"/>
      <c r="Q185" s="1"/>
      <c r="S185" s="1"/>
      <c r="T185" s="1"/>
      <c r="U185" s="1"/>
    </row>
    <row r="186" spans="1:21" ht="13.5" thickBot="1" x14ac:dyDescent="0.3">
      <c r="A186" s="22"/>
      <c r="B186" s="22"/>
      <c r="C186" s="10"/>
      <c r="D186" s="11"/>
      <c r="E186" s="11"/>
      <c r="F186" s="11"/>
      <c r="G186" s="11"/>
      <c r="H186" s="11"/>
      <c r="I186" s="11"/>
    </row>
    <row r="187" spans="1:21" ht="13.5" thickBot="1" x14ac:dyDescent="0.3">
      <c r="D187" s="369" t="s">
        <v>4</v>
      </c>
      <c r="E187" s="370"/>
      <c r="F187" s="371"/>
      <c r="K187" s="384" t="s">
        <v>299</v>
      </c>
      <c r="L187" s="385"/>
      <c r="M187" s="385"/>
      <c r="N187" s="385"/>
      <c r="O187" s="385"/>
      <c r="P187" s="385"/>
      <c r="Q187" s="385"/>
      <c r="R187" s="385"/>
      <c r="S187" s="385"/>
      <c r="T187" s="385"/>
      <c r="U187" s="386"/>
    </row>
    <row r="188" spans="1:21" ht="13.5" thickBot="1" x14ac:dyDescent="0.3">
      <c r="A188" s="1"/>
      <c r="B188" s="3"/>
      <c r="C188" s="1"/>
      <c r="D188" s="80" t="s">
        <v>277</v>
      </c>
      <c r="E188" s="80"/>
      <c r="F188" s="81">
        <v>45410</v>
      </c>
      <c r="G188" s="11"/>
      <c r="H188" s="11"/>
      <c r="I188" s="11"/>
      <c r="K188" s="12" t="s">
        <v>99</v>
      </c>
      <c r="L188" s="12" t="s">
        <v>66</v>
      </c>
      <c r="M188" s="12" t="s">
        <v>67</v>
      </c>
      <c r="N188" s="13" t="s">
        <v>68</v>
      </c>
      <c r="O188" s="14" t="s">
        <v>69</v>
      </c>
      <c r="P188" s="15" t="s">
        <v>70</v>
      </c>
      <c r="Q188" s="372" t="s">
        <v>102</v>
      </c>
      <c r="R188" s="373"/>
      <c r="S188" s="374"/>
      <c r="T188" s="12" t="s">
        <v>71</v>
      </c>
      <c r="U188" s="12" t="s">
        <v>72</v>
      </c>
    </row>
    <row r="189" spans="1:21" x14ac:dyDescent="0.25">
      <c r="A189" s="64"/>
      <c r="B189" s="78"/>
      <c r="C189" s="82">
        <v>0.625</v>
      </c>
      <c r="D189" s="99" t="s">
        <v>193</v>
      </c>
      <c r="E189" s="99" t="s">
        <v>15</v>
      </c>
      <c r="F189" s="99" t="s">
        <v>39</v>
      </c>
      <c r="G189" s="99">
        <v>7</v>
      </c>
      <c r="H189" s="99" t="s">
        <v>16</v>
      </c>
      <c r="I189" s="99">
        <v>1</v>
      </c>
      <c r="K189" s="84" t="s">
        <v>73</v>
      </c>
      <c r="L189" s="85" t="s">
        <v>193</v>
      </c>
      <c r="M189" s="86">
        <v>29</v>
      </c>
      <c r="N189" s="87">
        <v>24</v>
      </c>
      <c r="O189" s="88">
        <v>1</v>
      </c>
      <c r="P189" s="89">
        <v>4</v>
      </c>
      <c r="Q189" s="86">
        <v>158</v>
      </c>
      <c r="R189" s="90" t="s">
        <v>16</v>
      </c>
      <c r="S189" s="91">
        <v>57</v>
      </c>
      <c r="T189" s="92">
        <f>Q189-S189</f>
        <v>101</v>
      </c>
      <c r="U189" s="84">
        <f>N189*3+O189</f>
        <v>73</v>
      </c>
    </row>
    <row r="190" spans="1:21" x14ac:dyDescent="0.25">
      <c r="A190" s="64"/>
      <c r="B190" s="78"/>
      <c r="C190" s="82">
        <v>0.625</v>
      </c>
      <c r="D190" s="99" t="s">
        <v>188</v>
      </c>
      <c r="E190" s="99" t="s">
        <v>15</v>
      </c>
      <c r="F190" s="99" t="s">
        <v>107</v>
      </c>
      <c r="G190" s="99">
        <v>5</v>
      </c>
      <c r="H190" s="99" t="s">
        <v>16</v>
      </c>
      <c r="I190" s="99">
        <v>2</v>
      </c>
      <c r="K190" s="79" t="s">
        <v>74</v>
      </c>
      <c r="L190" s="101" t="s">
        <v>192</v>
      </c>
      <c r="M190" s="40">
        <v>29</v>
      </c>
      <c r="N190" s="102">
        <v>20</v>
      </c>
      <c r="O190" s="103">
        <v>6</v>
      </c>
      <c r="P190" s="104">
        <v>3</v>
      </c>
      <c r="Q190" s="40">
        <v>124</v>
      </c>
      <c r="R190" s="41" t="s">
        <v>16</v>
      </c>
      <c r="S190" s="42">
        <v>50</v>
      </c>
      <c r="T190" s="105">
        <f>Q190-S190</f>
        <v>74</v>
      </c>
      <c r="U190" s="39">
        <f>N190*3+O190</f>
        <v>66</v>
      </c>
    </row>
    <row r="191" spans="1:21" x14ac:dyDescent="0.25">
      <c r="A191" s="64"/>
      <c r="B191" s="78"/>
      <c r="C191" s="82">
        <v>0.625</v>
      </c>
      <c r="D191" s="99" t="s">
        <v>143</v>
      </c>
      <c r="E191" s="99" t="s">
        <v>15</v>
      </c>
      <c r="F191" s="99" t="s">
        <v>41</v>
      </c>
      <c r="G191" s="99">
        <v>4</v>
      </c>
      <c r="H191" s="99" t="s">
        <v>16</v>
      </c>
      <c r="I191" s="99">
        <v>2</v>
      </c>
      <c r="K191" s="52" t="s">
        <v>75</v>
      </c>
      <c r="L191" s="44" t="s">
        <v>14</v>
      </c>
      <c r="M191" s="45">
        <v>30</v>
      </c>
      <c r="N191" s="46">
        <v>20</v>
      </c>
      <c r="O191" s="47">
        <v>6</v>
      </c>
      <c r="P191" s="48">
        <v>4</v>
      </c>
      <c r="Q191" s="45">
        <v>130</v>
      </c>
      <c r="R191" s="49" t="s">
        <v>16</v>
      </c>
      <c r="S191" s="50">
        <v>63</v>
      </c>
      <c r="T191" s="51">
        <f>Q191-S191</f>
        <v>67</v>
      </c>
      <c r="U191" s="43">
        <f>N191*3+O191</f>
        <v>66</v>
      </c>
    </row>
    <row r="192" spans="1:21" x14ac:dyDescent="0.25">
      <c r="A192" s="64"/>
      <c r="B192" s="78"/>
      <c r="C192" s="82">
        <v>0.625</v>
      </c>
      <c r="D192" s="99" t="s">
        <v>190</v>
      </c>
      <c r="E192" s="99" t="s">
        <v>15</v>
      </c>
      <c r="F192" s="99" t="s">
        <v>11</v>
      </c>
      <c r="G192" s="99">
        <v>4</v>
      </c>
      <c r="H192" s="99" t="s">
        <v>16</v>
      </c>
      <c r="I192" s="99">
        <v>1</v>
      </c>
      <c r="K192" s="52" t="s">
        <v>76</v>
      </c>
      <c r="L192" s="44" t="s">
        <v>43</v>
      </c>
      <c r="M192" s="45">
        <v>29</v>
      </c>
      <c r="N192" s="46">
        <v>21</v>
      </c>
      <c r="O192" s="47">
        <v>2</v>
      </c>
      <c r="P192" s="48">
        <v>6</v>
      </c>
      <c r="Q192" s="45">
        <v>102</v>
      </c>
      <c r="R192" s="49" t="s">
        <v>16</v>
      </c>
      <c r="S192" s="50">
        <v>55</v>
      </c>
      <c r="T192" s="51">
        <f>Q192-S192</f>
        <v>47</v>
      </c>
      <c r="U192" s="43">
        <f>N192*3+O192</f>
        <v>65</v>
      </c>
    </row>
    <row r="193" spans="1:21" x14ac:dyDescent="0.25">
      <c r="A193" s="64"/>
      <c r="B193" s="78"/>
      <c r="C193" s="82">
        <v>0.625</v>
      </c>
      <c r="D193" s="99" t="s">
        <v>43</v>
      </c>
      <c r="E193" s="99" t="s">
        <v>15</v>
      </c>
      <c r="F193" s="99" t="s">
        <v>57</v>
      </c>
      <c r="G193" s="99">
        <v>13</v>
      </c>
      <c r="H193" s="99" t="s">
        <v>16</v>
      </c>
      <c r="I193" s="99">
        <v>1</v>
      </c>
      <c r="K193" s="52" t="s">
        <v>77</v>
      </c>
      <c r="L193" s="44" t="s">
        <v>186</v>
      </c>
      <c r="M193" s="45">
        <v>29</v>
      </c>
      <c r="N193" s="46">
        <v>19</v>
      </c>
      <c r="O193" s="47">
        <v>4</v>
      </c>
      <c r="P193" s="48">
        <v>6</v>
      </c>
      <c r="Q193" s="45">
        <v>129</v>
      </c>
      <c r="R193" s="49" t="s">
        <v>16</v>
      </c>
      <c r="S193" s="50">
        <v>46</v>
      </c>
      <c r="T193" s="51">
        <f>Q193-S193</f>
        <v>83</v>
      </c>
      <c r="U193" s="43">
        <f>N193*3+O193</f>
        <v>61</v>
      </c>
    </row>
    <row r="194" spans="1:21" x14ac:dyDescent="0.25">
      <c r="A194" s="64"/>
      <c r="B194" s="78"/>
      <c r="C194" s="82">
        <v>0.625</v>
      </c>
      <c r="D194" s="99" t="s">
        <v>189</v>
      </c>
      <c r="E194" s="99" t="s">
        <v>15</v>
      </c>
      <c r="F194" s="99" t="s">
        <v>187</v>
      </c>
      <c r="G194" s="99">
        <v>4</v>
      </c>
      <c r="H194" s="99" t="s">
        <v>16</v>
      </c>
      <c r="I194" s="99">
        <v>0</v>
      </c>
      <c r="K194" s="52" t="s">
        <v>78</v>
      </c>
      <c r="L194" s="44" t="s">
        <v>188</v>
      </c>
      <c r="M194" s="45">
        <v>29</v>
      </c>
      <c r="N194" s="46">
        <v>16</v>
      </c>
      <c r="O194" s="47">
        <v>6</v>
      </c>
      <c r="P194" s="48">
        <v>7</v>
      </c>
      <c r="Q194" s="45">
        <v>86</v>
      </c>
      <c r="R194" s="49" t="s">
        <v>16</v>
      </c>
      <c r="S194" s="50">
        <v>50</v>
      </c>
      <c r="T194" s="54">
        <f>Q194-S194</f>
        <v>36</v>
      </c>
      <c r="U194" s="43">
        <f>N194*3+O194</f>
        <v>54</v>
      </c>
    </row>
    <row r="195" spans="1:21" x14ac:dyDescent="0.25">
      <c r="A195" s="64"/>
      <c r="B195" s="78"/>
      <c r="C195" s="82" t="s">
        <v>286</v>
      </c>
      <c r="D195" s="99" t="s">
        <v>191</v>
      </c>
      <c r="E195" s="99" t="s">
        <v>15</v>
      </c>
      <c r="F195" s="99" t="s">
        <v>14</v>
      </c>
      <c r="G195" s="99">
        <v>2</v>
      </c>
      <c r="H195" s="99" t="s">
        <v>16</v>
      </c>
      <c r="I195" s="99">
        <v>2</v>
      </c>
      <c r="K195" s="52" t="s">
        <v>79</v>
      </c>
      <c r="L195" s="55" t="s">
        <v>39</v>
      </c>
      <c r="M195" s="45">
        <v>30</v>
      </c>
      <c r="N195" s="46">
        <v>17</v>
      </c>
      <c r="O195" s="47">
        <v>2</v>
      </c>
      <c r="P195" s="48">
        <v>11</v>
      </c>
      <c r="Q195" s="45">
        <v>76</v>
      </c>
      <c r="R195" s="49" t="s">
        <v>16</v>
      </c>
      <c r="S195" s="50">
        <v>62</v>
      </c>
      <c r="T195" s="54">
        <f>Q195-S195</f>
        <v>14</v>
      </c>
      <c r="U195" s="43">
        <f>N195*3+O195</f>
        <v>53</v>
      </c>
    </row>
    <row r="196" spans="1:21" x14ac:dyDescent="0.25">
      <c r="A196" s="64"/>
      <c r="B196" s="78"/>
      <c r="C196" s="82">
        <v>0.64583333333333337</v>
      </c>
      <c r="D196" s="99" t="s">
        <v>192</v>
      </c>
      <c r="E196" s="99" t="s">
        <v>15</v>
      </c>
      <c r="F196" s="99" t="s">
        <v>49</v>
      </c>
      <c r="G196" s="99">
        <v>16</v>
      </c>
      <c r="H196" s="99" t="s">
        <v>16</v>
      </c>
      <c r="I196" s="99">
        <v>0</v>
      </c>
      <c r="K196" s="52" t="s">
        <v>80</v>
      </c>
      <c r="L196" s="44" t="s">
        <v>191</v>
      </c>
      <c r="M196" s="45">
        <v>29</v>
      </c>
      <c r="N196" s="46">
        <v>13</v>
      </c>
      <c r="O196" s="47">
        <v>6</v>
      </c>
      <c r="P196" s="48">
        <v>10</v>
      </c>
      <c r="Q196" s="45">
        <v>78</v>
      </c>
      <c r="R196" s="49" t="s">
        <v>16</v>
      </c>
      <c r="S196" s="50">
        <v>60</v>
      </c>
      <c r="T196" s="53">
        <f>Q196-S196</f>
        <v>18</v>
      </c>
      <c r="U196" s="43">
        <f>N196*3+O196</f>
        <v>45</v>
      </c>
    </row>
    <row r="197" spans="1:21" x14ac:dyDescent="0.25">
      <c r="A197" s="1"/>
      <c r="B197" s="3"/>
      <c r="C197" s="126"/>
      <c r="D197" s="83" t="s">
        <v>158</v>
      </c>
      <c r="E197" s="83" t="s">
        <v>15</v>
      </c>
      <c r="F197" s="83" t="s">
        <v>186</v>
      </c>
      <c r="G197" s="11"/>
      <c r="H197" s="11"/>
      <c r="I197" s="11"/>
      <c r="K197" s="52" t="s">
        <v>81</v>
      </c>
      <c r="L197" s="63" t="s">
        <v>187</v>
      </c>
      <c r="M197" s="45">
        <v>29</v>
      </c>
      <c r="N197" s="46">
        <v>13</v>
      </c>
      <c r="O197" s="47">
        <v>3</v>
      </c>
      <c r="P197" s="48">
        <v>13</v>
      </c>
      <c r="Q197" s="45">
        <v>77</v>
      </c>
      <c r="R197" s="49" t="s">
        <v>16</v>
      </c>
      <c r="S197" s="50">
        <v>89</v>
      </c>
      <c r="T197" s="53">
        <f>Q197-S197</f>
        <v>-12</v>
      </c>
      <c r="U197" s="43">
        <f>N197*3+O197</f>
        <v>42</v>
      </c>
    </row>
    <row r="198" spans="1:21" x14ac:dyDescent="0.25">
      <c r="A198" s="1"/>
      <c r="B198" s="3"/>
      <c r="C198" s="1"/>
      <c r="D198" s="11"/>
      <c r="E198" s="11"/>
      <c r="F198" s="11"/>
      <c r="G198" s="11"/>
      <c r="H198" s="11"/>
      <c r="I198" s="11"/>
      <c r="K198" s="52" t="s">
        <v>83</v>
      </c>
      <c r="L198" s="44" t="s">
        <v>11</v>
      </c>
      <c r="M198" s="45">
        <v>29</v>
      </c>
      <c r="N198" s="46">
        <v>11</v>
      </c>
      <c r="O198" s="47">
        <v>5</v>
      </c>
      <c r="P198" s="48">
        <v>13</v>
      </c>
      <c r="Q198" s="45">
        <v>86</v>
      </c>
      <c r="R198" s="49" t="s">
        <v>16</v>
      </c>
      <c r="S198" s="50">
        <v>78</v>
      </c>
      <c r="T198" s="53">
        <f>Q198-S198</f>
        <v>8</v>
      </c>
      <c r="U198" s="43">
        <f>N198*3+O198</f>
        <v>38</v>
      </c>
    </row>
    <row r="199" spans="1:21" x14ac:dyDescent="0.25">
      <c r="A199" s="1"/>
      <c r="B199" s="3"/>
      <c r="C199" s="1"/>
      <c r="D199" s="80" t="s">
        <v>291</v>
      </c>
      <c r="E199" s="80"/>
      <c r="F199" s="81">
        <v>45417</v>
      </c>
      <c r="G199" s="11"/>
      <c r="H199" s="11"/>
      <c r="I199" s="11"/>
      <c r="K199" s="52" t="s">
        <v>84</v>
      </c>
      <c r="L199" s="63" t="s">
        <v>41</v>
      </c>
      <c r="M199" s="45">
        <v>29</v>
      </c>
      <c r="N199" s="46">
        <v>9</v>
      </c>
      <c r="O199" s="47">
        <v>6</v>
      </c>
      <c r="P199" s="48">
        <v>14</v>
      </c>
      <c r="Q199" s="45">
        <v>61</v>
      </c>
      <c r="R199" s="49" t="s">
        <v>16</v>
      </c>
      <c r="S199" s="50">
        <v>76</v>
      </c>
      <c r="T199" s="53">
        <f>Q199-S199</f>
        <v>-15</v>
      </c>
      <c r="U199" s="43">
        <f>N199*3+O199</f>
        <v>33</v>
      </c>
    </row>
    <row r="200" spans="1:21" x14ac:dyDescent="0.25">
      <c r="A200" s="16">
        <v>45415</v>
      </c>
      <c r="B200" s="78" t="s">
        <v>165</v>
      </c>
      <c r="C200" s="82" t="s">
        <v>298</v>
      </c>
      <c r="D200" s="99" t="s">
        <v>191</v>
      </c>
      <c r="E200" s="99" t="s">
        <v>15</v>
      </c>
      <c r="F200" s="99" t="s">
        <v>39</v>
      </c>
      <c r="G200" s="99"/>
      <c r="H200" s="99" t="s">
        <v>16</v>
      </c>
      <c r="I200" s="99"/>
      <c r="K200" s="52" t="s">
        <v>85</v>
      </c>
      <c r="L200" s="44" t="s">
        <v>107</v>
      </c>
      <c r="M200" s="45">
        <v>29</v>
      </c>
      <c r="N200" s="46">
        <v>7</v>
      </c>
      <c r="O200" s="47">
        <v>6</v>
      </c>
      <c r="P200" s="48">
        <v>16</v>
      </c>
      <c r="Q200" s="45">
        <v>69</v>
      </c>
      <c r="R200" s="49" t="s">
        <v>16</v>
      </c>
      <c r="S200" s="50">
        <v>105</v>
      </c>
      <c r="T200" s="53">
        <f>Q200-S200</f>
        <v>-36</v>
      </c>
      <c r="U200" s="43">
        <f>N200*3+O200</f>
        <v>27</v>
      </c>
    </row>
    <row r="201" spans="1:21" x14ac:dyDescent="0.25">
      <c r="A201" s="64"/>
      <c r="B201" s="78"/>
      <c r="C201" s="82">
        <v>0.54166666666666663</v>
      </c>
      <c r="D201" s="99" t="s">
        <v>49</v>
      </c>
      <c r="E201" s="99" t="s">
        <v>15</v>
      </c>
      <c r="F201" s="99" t="s">
        <v>43</v>
      </c>
      <c r="G201" s="99"/>
      <c r="H201" s="99" t="s">
        <v>16</v>
      </c>
      <c r="I201" s="99"/>
      <c r="K201" s="52" t="s">
        <v>86</v>
      </c>
      <c r="L201" s="44" t="s">
        <v>190</v>
      </c>
      <c r="M201" s="45">
        <v>29</v>
      </c>
      <c r="N201" s="46">
        <v>7</v>
      </c>
      <c r="O201" s="47">
        <v>5</v>
      </c>
      <c r="P201" s="48">
        <v>17</v>
      </c>
      <c r="Q201" s="45">
        <v>56</v>
      </c>
      <c r="R201" s="49" t="s">
        <v>16</v>
      </c>
      <c r="S201" s="50">
        <v>84</v>
      </c>
      <c r="T201" s="53">
        <f>Q201-S201</f>
        <v>-28</v>
      </c>
      <c r="U201" s="110">
        <f>N201*3+O201</f>
        <v>26</v>
      </c>
    </row>
    <row r="202" spans="1:21" ht="12.75" customHeight="1" x14ac:dyDescent="0.25">
      <c r="A202" s="64"/>
      <c r="B202" s="78"/>
      <c r="C202" s="82">
        <v>0.625</v>
      </c>
      <c r="D202" s="99" t="s">
        <v>188</v>
      </c>
      <c r="E202" s="99" t="s">
        <v>15</v>
      </c>
      <c r="F202" s="99" t="s">
        <v>186</v>
      </c>
      <c r="G202" s="99"/>
      <c r="H202" s="99" t="s">
        <v>16</v>
      </c>
      <c r="I202" s="99"/>
      <c r="K202" s="52" t="s">
        <v>92</v>
      </c>
      <c r="L202" s="44" t="s">
        <v>189</v>
      </c>
      <c r="M202" s="45">
        <v>29</v>
      </c>
      <c r="N202" s="46">
        <v>6</v>
      </c>
      <c r="O202" s="47">
        <v>5</v>
      </c>
      <c r="P202" s="48">
        <v>18</v>
      </c>
      <c r="Q202" s="45">
        <v>69</v>
      </c>
      <c r="R202" s="49" t="s">
        <v>16</v>
      </c>
      <c r="S202" s="50">
        <v>102</v>
      </c>
      <c r="T202" s="53">
        <f>Q202-S202</f>
        <v>-33</v>
      </c>
      <c r="U202" s="43">
        <f>N202*3+O202</f>
        <v>23</v>
      </c>
    </row>
    <row r="203" spans="1:21" x14ac:dyDescent="0.25">
      <c r="A203" s="64"/>
      <c r="B203" s="78"/>
      <c r="C203" s="82">
        <v>0.625</v>
      </c>
      <c r="D203" s="99" t="s">
        <v>107</v>
      </c>
      <c r="E203" s="99" t="s">
        <v>15</v>
      </c>
      <c r="F203" s="99" t="s">
        <v>143</v>
      </c>
      <c r="G203" s="99"/>
      <c r="H203" s="99" t="s">
        <v>16</v>
      </c>
      <c r="I203" s="99"/>
      <c r="K203" s="52" t="s">
        <v>87</v>
      </c>
      <c r="L203" s="44" t="s">
        <v>49</v>
      </c>
      <c r="M203" s="45">
        <v>29</v>
      </c>
      <c r="N203" s="46">
        <v>5</v>
      </c>
      <c r="O203" s="47">
        <v>2</v>
      </c>
      <c r="P203" s="48">
        <v>22</v>
      </c>
      <c r="Q203" s="45">
        <v>41</v>
      </c>
      <c r="R203" s="49" t="s">
        <v>16</v>
      </c>
      <c r="S203" s="50">
        <v>154</v>
      </c>
      <c r="T203" s="53">
        <f>Q203-S203</f>
        <v>-113</v>
      </c>
      <c r="U203" s="43">
        <f>N203*3+O203</f>
        <v>17</v>
      </c>
    </row>
    <row r="204" spans="1:21" ht="13.5" customHeight="1" x14ac:dyDescent="0.25">
      <c r="A204" s="64"/>
      <c r="B204" s="78"/>
      <c r="C204" s="82">
        <v>0.625</v>
      </c>
      <c r="D204" s="99" t="s">
        <v>187</v>
      </c>
      <c r="E204" s="99" t="s">
        <v>15</v>
      </c>
      <c r="F204" s="99" t="s">
        <v>193</v>
      </c>
      <c r="G204" s="99"/>
      <c r="H204" s="99" t="s">
        <v>16</v>
      </c>
      <c r="I204" s="99"/>
      <c r="K204" s="167" t="s">
        <v>88</v>
      </c>
      <c r="L204" s="180" t="s">
        <v>143</v>
      </c>
      <c r="M204" s="168">
        <v>29</v>
      </c>
      <c r="N204" s="169">
        <v>4</v>
      </c>
      <c r="O204" s="170">
        <v>4</v>
      </c>
      <c r="P204" s="171">
        <v>21</v>
      </c>
      <c r="Q204" s="168">
        <v>55</v>
      </c>
      <c r="R204" s="172" t="s">
        <v>16</v>
      </c>
      <c r="S204" s="173">
        <v>115</v>
      </c>
      <c r="T204" s="174">
        <f>Q204-S204</f>
        <v>-60</v>
      </c>
      <c r="U204" s="179">
        <f>N204*3+O204</f>
        <v>16</v>
      </c>
    </row>
    <row r="205" spans="1:21" ht="13.5" thickBot="1" x14ac:dyDescent="0.3">
      <c r="A205" s="64"/>
      <c r="B205" s="78"/>
      <c r="C205" s="82">
        <v>0.625</v>
      </c>
      <c r="D205" s="99" t="s">
        <v>57</v>
      </c>
      <c r="E205" s="99" t="s">
        <v>15</v>
      </c>
      <c r="F205" s="99" t="s">
        <v>189</v>
      </c>
      <c r="G205" s="99"/>
      <c r="H205" s="99" t="s">
        <v>16</v>
      </c>
      <c r="I205" s="99"/>
      <c r="K205" s="29" t="s">
        <v>89</v>
      </c>
      <c r="L205" s="24" t="s">
        <v>57</v>
      </c>
      <c r="M205" s="25">
        <v>30</v>
      </c>
      <c r="N205" s="31">
        <v>1</v>
      </c>
      <c r="O205" s="32">
        <v>1</v>
      </c>
      <c r="P205" s="33">
        <v>28</v>
      </c>
      <c r="Q205" s="25">
        <v>46</v>
      </c>
      <c r="R205" s="26" t="s">
        <v>16</v>
      </c>
      <c r="S205" s="27">
        <v>197</v>
      </c>
      <c r="T205" s="34">
        <f>Q205-S205</f>
        <v>-151</v>
      </c>
      <c r="U205" s="23">
        <f>N205*3+O205</f>
        <v>4</v>
      </c>
    </row>
    <row r="206" spans="1:21" ht="12.75" customHeight="1" thickBot="1" x14ac:dyDescent="0.3">
      <c r="A206" s="64"/>
      <c r="B206" s="78"/>
      <c r="C206" s="82">
        <v>0.625</v>
      </c>
      <c r="D206" s="99" t="s">
        <v>11</v>
      </c>
      <c r="E206" s="99" t="s">
        <v>15</v>
      </c>
      <c r="F206" s="99" t="s">
        <v>192</v>
      </c>
      <c r="G206" s="99"/>
      <c r="H206" s="99" t="s">
        <v>16</v>
      </c>
      <c r="I206" s="99"/>
      <c r="K206" s="35"/>
      <c r="L206" s="35" t="s">
        <v>97</v>
      </c>
      <c r="M206" s="248">
        <f>SUM(M189:M205)</f>
        <v>496</v>
      </c>
      <c r="N206" s="37">
        <f>SUM(N189:N205)</f>
        <v>213</v>
      </c>
      <c r="O206" s="38">
        <f>SUM(O189:O205)</f>
        <v>70</v>
      </c>
      <c r="P206" s="36">
        <f>SUM(P189:P205)</f>
        <v>213</v>
      </c>
      <c r="Q206" s="246">
        <f>SUM(Q189:Q205)</f>
        <v>1443</v>
      </c>
      <c r="R206" s="247" t="s">
        <v>16</v>
      </c>
      <c r="S206" s="248">
        <f>SUM(S189:S205)</f>
        <v>1443</v>
      </c>
      <c r="T206" s="35">
        <f>SUM(T189:T205)</f>
        <v>0</v>
      </c>
      <c r="U206" s="249">
        <f>SUM(U189:U205)</f>
        <v>709</v>
      </c>
    </row>
    <row r="207" spans="1:21" ht="13.5" thickBot="1" x14ac:dyDescent="0.3">
      <c r="A207" s="64"/>
      <c r="B207" s="78"/>
      <c r="C207" s="82">
        <v>0.625</v>
      </c>
      <c r="D207" s="99" t="s">
        <v>41</v>
      </c>
      <c r="E207" s="99" t="s">
        <v>15</v>
      </c>
      <c r="F207" s="99" t="s">
        <v>190</v>
      </c>
      <c r="G207" s="99"/>
      <c r="H207" s="99" t="s">
        <v>16</v>
      </c>
      <c r="I207" s="99"/>
      <c r="K207" s="11"/>
      <c r="L207" s="11"/>
      <c r="M207" s="11"/>
      <c r="N207" s="11"/>
      <c r="O207" s="11"/>
      <c r="P207" s="11"/>
      <c r="Q207" s="11"/>
      <c r="R207" s="11"/>
      <c r="S207" s="11"/>
      <c r="T207" s="11"/>
      <c r="U207" s="11"/>
    </row>
    <row r="208" spans="1:21" ht="12.75" customHeight="1" x14ac:dyDescent="0.25">
      <c r="A208" s="1"/>
      <c r="B208" s="3"/>
      <c r="C208" s="126"/>
      <c r="D208" s="83" t="s">
        <v>158</v>
      </c>
      <c r="E208" s="83" t="s">
        <v>15</v>
      </c>
      <c r="F208" s="83" t="s">
        <v>14</v>
      </c>
      <c r="G208" s="11"/>
      <c r="H208" s="11"/>
      <c r="I208" s="11"/>
      <c r="K208" s="375" t="s">
        <v>240</v>
      </c>
      <c r="L208" s="376"/>
      <c r="M208" s="376"/>
      <c r="N208" s="376"/>
      <c r="O208" s="376"/>
      <c r="P208" s="376"/>
      <c r="Q208" s="376"/>
      <c r="R208" s="376"/>
      <c r="S208" s="376"/>
      <c r="T208" s="376"/>
      <c r="U208" s="377"/>
    </row>
    <row r="209" spans="1:21" ht="13.5" customHeight="1" x14ac:dyDescent="0.25">
      <c r="K209" s="378"/>
      <c r="L209" s="379"/>
      <c r="M209" s="379"/>
      <c r="N209" s="379"/>
      <c r="O209" s="379"/>
      <c r="P209" s="379"/>
      <c r="Q209" s="379"/>
      <c r="R209" s="379"/>
      <c r="S209" s="379"/>
      <c r="T209" s="379"/>
      <c r="U209" s="380"/>
    </row>
    <row r="210" spans="1:21" ht="12.75" customHeight="1" x14ac:dyDescent="0.25">
      <c r="K210" s="378"/>
      <c r="L210" s="379"/>
      <c r="M210" s="379"/>
      <c r="N210" s="379"/>
      <c r="O210" s="379"/>
      <c r="P210" s="379"/>
      <c r="Q210" s="379"/>
      <c r="R210" s="379"/>
      <c r="S210" s="379"/>
      <c r="T210" s="379"/>
      <c r="U210" s="380"/>
    </row>
    <row r="211" spans="1:21" ht="13.5" customHeight="1" x14ac:dyDescent="0.25">
      <c r="K211" s="378"/>
      <c r="L211" s="379"/>
      <c r="M211" s="379"/>
      <c r="N211" s="379"/>
      <c r="O211" s="379"/>
      <c r="P211" s="379"/>
      <c r="Q211" s="379"/>
      <c r="R211" s="379"/>
      <c r="S211" s="379"/>
      <c r="T211" s="379"/>
      <c r="U211" s="380"/>
    </row>
    <row r="212" spans="1:21" ht="12.75" customHeight="1" x14ac:dyDescent="0.25">
      <c r="K212" s="378"/>
      <c r="L212" s="379"/>
      <c r="M212" s="379"/>
      <c r="N212" s="379"/>
      <c r="O212" s="379"/>
      <c r="P212" s="379"/>
      <c r="Q212" s="379"/>
      <c r="R212" s="379"/>
      <c r="S212" s="379"/>
      <c r="T212" s="379"/>
      <c r="U212" s="380"/>
    </row>
    <row r="213" spans="1:21" ht="12.75" customHeight="1" x14ac:dyDescent="0.25">
      <c r="K213" s="378"/>
      <c r="L213" s="379"/>
      <c r="M213" s="379"/>
      <c r="N213" s="379"/>
      <c r="O213" s="379"/>
      <c r="P213" s="379"/>
      <c r="Q213" s="379"/>
      <c r="R213" s="379"/>
      <c r="S213" s="379"/>
      <c r="T213" s="379"/>
      <c r="U213" s="380"/>
    </row>
    <row r="214" spans="1:21" ht="13.5" thickBot="1" x14ac:dyDescent="0.3">
      <c r="K214" s="381"/>
      <c r="L214" s="382"/>
      <c r="M214" s="382"/>
      <c r="N214" s="382"/>
      <c r="O214" s="382"/>
      <c r="P214" s="382"/>
      <c r="Q214" s="382"/>
      <c r="R214" s="382"/>
      <c r="S214" s="382"/>
      <c r="T214" s="382"/>
      <c r="U214" s="383"/>
    </row>
    <row r="215" spans="1:21" x14ac:dyDescent="0.25">
      <c r="M215" s="1"/>
      <c r="O215" s="1"/>
      <c r="P215" s="1"/>
      <c r="Q215" s="1"/>
      <c r="S215" s="1"/>
      <c r="T215" s="1"/>
      <c r="U215" s="1"/>
    </row>
    <row r="216" spans="1:21" ht="13.5" thickBot="1" x14ac:dyDescent="0.3">
      <c r="M216" s="1"/>
      <c r="O216" s="1"/>
      <c r="P216" s="1"/>
      <c r="Q216" s="1"/>
      <c r="S216" s="1"/>
      <c r="T216" s="1"/>
      <c r="U216" s="1"/>
    </row>
    <row r="217" spans="1:21" ht="13.5" customHeight="1" thickBot="1" x14ac:dyDescent="0.3">
      <c r="D217" s="369" t="s">
        <v>5</v>
      </c>
      <c r="E217" s="370"/>
      <c r="F217" s="371"/>
      <c r="K217" s="384" t="s">
        <v>300</v>
      </c>
      <c r="L217" s="385"/>
      <c r="M217" s="385"/>
      <c r="N217" s="385"/>
      <c r="O217" s="385"/>
      <c r="P217" s="385"/>
      <c r="Q217" s="385"/>
      <c r="R217" s="385"/>
      <c r="S217" s="385"/>
      <c r="T217" s="385"/>
      <c r="U217" s="386"/>
    </row>
    <row r="218" spans="1:21" ht="13.5" thickBot="1" x14ac:dyDescent="0.3">
      <c r="A218" s="1"/>
      <c r="B218" s="3"/>
      <c r="C218" s="1"/>
      <c r="D218" s="181" t="s">
        <v>284</v>
      </c>
      <c r="E218" s="181"/>
      <c r="F218" s="182">
        <v>45405</v>
      </c>
      <c r="G218" s="11"/>
      <c r="H218" s="11"/>
      <c r="I218" s="11"/>
      <c r="K218" s="12" t="s">
        <v>99</v>
      </c>
      <c r="L218" s="12" t="s">
        <v>66</v>
      </c>
      <c r="M218" s="12" t="s">
        <v>67</v>
      </c>
      <c r="N218" s="13" t="s">
        <v>68</v>
      </c>
      <c r="O218" s="14" t="s">
        <v>69</v>
      </c>
      <c r="P218" s="15" t="s">
        <v>70</v>
      </c>
      <c r="Q218" s="372" t="s">
        <v>102</v>
      </c>
      <c r="R218" s="373"/>
      <c r="S218" s="374"/>
      <c r="T218" s="12" t="s">
        <v>71</v>
      </c>
      <c r="U218" s="12" t="s">
        <v>72</v>
      </c>
    </row>
    <row r="219" spans="1:21" x14ac:dyDescent="0.25">
      <c r="A219" s="16">
        <v>45405</v>
      </c>
      <c r="B219" s="78" t="s">
        <v>285</v>
      </c>
      <c r="C219" s="82">
        <v>0.8125</v>
      </c>
      <c r="D219" s="99" t="s">
        <v>114</v>
      </c>
      <c r="E219" s="99" t="s">
        <v>15</v>
      </c>
      <c r="F219" s="99" t="s">
        <v>196</v>
      </c>
      <c r="G219" s="99">
        <v>11</v>
      </c>
      <c r="H219" s="99" t="s">
        <v>16</v>
      </c>
      <c r="I219" s="99">
        <v>0</v>
      </c>
      <c r="K219" s="84" t="s">
        <v>73</v>
      </c>
      <c r="L219" s="85" t="s">
        <v>201</v>
      </c>
      <c r="M219" s="86">
        <v>30</v>
      </c>
      <c r="N219" s="87">
        <v>23</v>
      </c>
      <c r="O219" s="88">
        <v>4</v>
      </c>
      <c r="P219" s="89">
        <v>3</v>
      </c>
      <c r="Q219" s="86">
        <v>129</v>
      </c>
      <c r="R219" s="90" t="s">
        <v>16</v>
      </c>
      <c r="S219" s="91">
        <v>33</v>
      </c>
      <c r="T219" s="92">
        <f>Q219-S219</f>
        <v>96</v>
      </c>
      <c r="U219" s="84">
        <f>N219*3+O219</f>
        <v>73</v>
      </c>
    </row>
    <row r="220" spans="1:21" x14ac:dyDescent="0.25">
      <c r="A220" s="1"/>
      <c r="B220" s="3"/>
      <c r="C220" s="1"/>
      <c r="D220" s="11"/>
      <c r="E220" s="11"/>
      <c r="F220" s="11"/>
      <c r="G220" s="11"/>
      <c r="H220" s="11"/>
      <c r="I220" s="11"/>
      <c r="K220" s="79" t="s">
        <v>74</v>
      </c>
      <c r="L220" s="360" t="s">
        <v>114</v>
      </c>
      <c r="M220" s="40">
        <v>30</v>
      </c>
      <c r="N220" s="102">
        <v>22</v>
      </c>
      <c r="O220" s="103">
        <v>5</v>
      </c>
      <c r="P220" s="104">
        <v>3</v>
      </c>
      <c r="Q220" s="40">
        <v>117</v>
      </c>
      <c r="R220" s="41" t="s">
        <v>16</v>
      </c>
      <c r="S220" s="42">
        <v>40</v>
      </c>
      <c r="T220" s="105">
        <f>Q220-S220</f>
        <v>77</v>
      </c>
      <c r="U220" s="39">
        <f>N220*3+O220</f>
        <v>71</v>
      </c>
    </row>
    <row r="221" spans="1:21" x14ac:dyDescent="0.25">
      <c r="A221" s="1"/>
      <c r="B221" s="3"/>
      <c r="C221" s="1"/>
      <c r="D221" s="181" t="s">
        <v>277</v>
      </c>
      <c r="E221" s="181"/>
      <c r="F221" s="182">
        <v>45410</v>
      </c>
      <c r="G221" s="11"/>
      <c r="H221" s="11"/>
      <c r="I221" s="11"/>
      <c r="K221" s="52" t="s">
        <v>75</v>
      </c>
      <c r="L221" s="44" t="s">
        <v>198</v>
      </c>
      <c r="M221" s="45">
        <v>29</v>
      </c>
      <c r="N221" s="46">
        <v>21</v>
      </c>
      <c r="O221" s="47">
        <v>4</v>
      </c>
      <c r="P221" s="48">
        <v>4</v>
      </c>
      <c r="Q221" s="45">
        <v>93</v>
      </c>
      <c r="R221" s="49" t="s">
        <v>16</v>
      </c>
      <c r="S221" s="50">
        <v>35</v>
      </c>
      <c r="T221" s="51">
        <f>Q221-S221</f>
        <v>58</v>
      </c>
      <c r="U221" s="43">
        <f>N221*3+O221</f>
        <v>67</v>
      </c>
    </row>
    <row r="222" spans="1:21" x14ac:dyDescent="0.25">
      <c r="A222" s="64"/>
      <c r="B222" s="78"/>
      <c r="C222" s="82">
        <v>0.53125</v>
      </c>
      <c r="D222" s="99" t="s">
        <v>45</v>
      </c>
      <c r="E222" s="99" t="s">
        <v>15</v>
      </c>
      <c r="F222" s="99" t="s">
        <v>8</v>
      </c>
      <c r="G222" s="99">
        <v>2</v>
      </c>
      <c r="H222" s="99" t="s">
        <v>16</v>
      </c>
      <c r="I222" s="99">
        <v>2</v>
      </c>
      <c r="K222" s="52" t="s">
        <v>76</v>
      </c>
      <c r="L222" s="44" t="s">
        <v>204</v>
      </c>
      <c r="M222" s="45">
        <v>29</v>
      </c>
      <c r="N222" s="46">
        <v>20</v>
      </c>
      <c r="O222" s="47">
        <v>2</v>
      </c>
      <c r="P222" s="48">
        <v>7</v>
      </c>
      <c r="Q222" s="45">
        <v>90</v>
      </c>
      <c r="R222" s="49" t="s">
        <v>16</v>
      </c>
      <c r="S222" s="50">
        <v>43</v>
      </c>
      <c r="T222" s="51">
        <f>Q222-S222</f>
        <v>47</v>
      </c>
      <c r="U222" s="43">
        <f>N222*3+O222</f>
        <v>62</v>
      </c>
    </row>
    <row r="223" spans="1:21" x14ac:dyDescent="0.25">
      <c r="A223" s="64"/>
      <c r="B223" s="78"/>
      <c r="C223" s="82">
        <v>0.54166666666666663</v>
      </c>
      <c r="D223" s="99" t="s">
        <v>144</v>
      </c>
      <c r="E223" s="99" t="s">
        <v>15</v>
      </c>
      <c r="F223" s="99" t="s">
        <v>197</v>
      </c>
      <c r="G223" s="99">
        <v>2</v>
      </c>
      <c r="H223" s="99" t="s">
        <v>16</v>
      </c>
      <c r="I223" s="99">
        <v>8</v>
      </c>
      <c r="K223" s="52" t="s">
        <v>77</v>
      </c>
      <c r="L223" s="44" t="s">
        <v>199</v>
      </c>
      <c r="M223" s="45">
        <v>29</v>
      </c>
      <c r="N223" s="46">
        <v>18</v>
      </c>
      <c r="O223" s="47">
        <v>4</v>
      </c>
      <c r="P223" s="48">
        <v>7</v>
      </c>
      <c r="Q223" s="45">
        <v>99</v>
      </c>
      <c r="R223" s="49" t="s">
        <v>16</v>
      </c>
      <c r="S223" s="50">
        <v>63</v>
      </c>
      <c r="T223" s="51">
        <f>Q223-S223</f>
        <v>36</v>
      </c>
      <c r="U223" s="43">
        <f>N223*3+O223</f>
        <v>58</v>
      </c>
    </row>
    <row r="224" spans="1:21" x14ac:dyDescent="0.25">
      <c r="A224" s="64"/>
      <c r="B224" s="78"/>
      <c r="C224" s="82">
        <v>0.625</v>
      </c>
      <c r="D224" s="99" t="s">
        <v>195</v>
      </c>
      <c r="E224" s="99" t="s">
        <v>15</v>
      </c>
      <c r="F224" s="99" t="s">
        <v>202</v>
      </c>
      <c r="G224" s="99">
        <v>1</v>
      </c>
      <c r="H224" s="99" t="s">
        <v>16</v>
      </c>
      <c r="I224" s="99">
        <v>3</v>
      </c>
      <c r="K224" s="52" t="s">
        <v>78</v>
      </c>
      <c r="L224" s="44" t="s">
        <v>197</v>
      </c>
      <c r="M224" s="45">
        <v>30</v>
      </c>
      <c r="N224" s="46">
        <v>18</v>
      </c>
      <c r="O224" s="47">
        <v>2</v>
      </c>
      <c r="P224" s="48">
        <v>10</v>
      </c>
      <c r="Q224" s="45">
        <v>123</v>
      </c>
      <c r="R224" s="49" t="s">
        <v>16</v>
      </c>
      <c r="S224" s="50">
        <v>79</v>
      </c>
      <c r="T224" s="54">
        <f>Q224-S224</f>
        <v>44</v>
      </c>
      <c r="U224" s="43">
        <f>N224*3+O224</f>
        <v>56</v>
      </c>
    </row>
    <row r="225" spans="1:21" x14ac:dyDescent="0.25">
      <c r="A225" s="64"/>
      <c r="B225" s="78"/>
      <c r="C225" s="82">
        <v>0.625</v>
      </c>
      <c r="D225" s="99" t="s">
        <v>194</v>
      </c>
      <c r="E225" s="99" t="s">
        <v>15</v>
      </c>
      <c r="F225" s="99" t="s">
        <v>200</v>
      </c>
      <c r="G225" s="99">
        <v>2</v>
      </c>
      <c r="H225" s="99" t="s">
        <v>16</v>
      </c>
      <c r="I225" s="99">
        <v>5</v>
      </c>
      <c r="K225" s="52" t="s">
        <v>79</v>
      </c>
      <c r="L225" s="55" t="s">
        <v>206</v>
      </c>
      <c r="M225" s="45">
        <v>29</v>
      </c>
      <c r="N225" s="46">
        <v>16</v>
      </c>
      <c r="O225" s="47">
        <v>2</v>
      </c>
      <c r="P225" s="48">
        <v>11</v>
      </c>
      <c r="Q225" s="45">
        <v>83</v>
      </c>
      <c r="R225" s="49" t="s">
        <v>16</v>
      </c>
      <c r="S225" s="50">
        <v>75</v>
      </c>
      <c r="T225" s="54">
        <f>Q225-S225</f>
        <v>8</v>
      </c>
      <c r="U225" s="43">
        <f>N225*3+O225</f>
        <v>50</v>
      </c>
    </row>
    <row r="226" spans="1:21" x14ac:dyDescent="0.25">
      <c r="A226" s="64"/>
      <c r="B226" s="78"/>
      <c r="C226" s="82">
        <v>0.625</v>
      </c>
      <c r="D226" s="99" t="s">
        <v>196</v>
      </c>
      <c r="E226" s="99" t="s">
        <v>15</v>
      </c>
      <c r="F226" s="99" t="s">
        <v>199</v>
      </c>
      <c r="G226" s="99">
        <v>0</v>
      </c>
      <c r="H226" s="99" t="s">
        <v>16</v>
      </c>
      <c r="I226" s="99">
        <v>2</v>
      </c>
      <c r="K226" s="52" t="s">
        <v>80</v>
      </c>
      <c r="L226" s="44" t="s">
        <v>200</v>
      </c>
      <c r="M226" s="45">
        <v>29</v>
      </c>
      <c r="N226" s="46">
        <v>12</v>
      </c>
      <c r="O226" s="47">
        <v>4</v>
      </c>
      <c r="P226" s="48">
        <v>13</v>
      </c>
      <c r="Q226" s="45">
        <v>89</v>
      </c>
      <c r="R226" s="49" t="s">
        <v>16</v>
      </c>
      <c r="S226" s="50">
        <v>87</v>
      </c>
      <c r="T226" s="53">
        <f>Q226-S226</f>
        <v>2</v>
      </c>
      <c r="U226" s="43">
        <f>N226*3+O226</f>
        <v>40</v>
      </c>
    </row>
    <row r="227" spans="1:21" x14ac:dyDescent="0.25">
      <c r="A227" s="64"/>
      <c r="B227" s="78"/>
      <c r="C227" s="82">
        <v>0.625</v>
      </c>
      <c r="D227" s="99" t="s">
        <v>114</v>
      </c>
      <c r="E227" s="99" t="s">
        <v>15</v>
      </c>
      <c r="F227" s="99" t="s">
        <v>201</v>
      </c>
      <c r="G227" s="99">
        <v>3</v>
      </c>
      <c r="H227" s="99" t="s">
        <v>16</v>
      </c>
      <c r="I227" s="99">
        <v>1</v>
      </c>
      <c r="K227" s="52" t="s">
        <v>81</v>
      </c>
      <c r="L227" s="44" t="s">
        <v>8</v>
      </c>
      <c r="M227" s="45">
        <v>30</v>
      </c>
      <c r="N227" s="46">
        <v>12</v>
      </c>
      <c r="O227" s="47">
        <v>3</v>
      </c>
      <c r="P227" s="48">
        <v>15</v>
      </c>
      <c r="Q227" s="45">
        <v>72</v>
      </c>
      <c r="R227" s="49" t="s">
        <v>16</v>
      </c>
      <c r="S227" s="50">
        <v>89</v>
      </c>
      <c r="T227" s="53">
        <f>Q227-S227</f>
        <v>-17</v>
      </c>
      <c r="U227" s="43">
        <f>N227*3+O227</f>
        <v>39</v>
      </c>
    </row>
    <row r="228" spans="1:21" x14ac:dyDescent="0.25">
      <c r="A228" s="64"/>
      <c r="B228" s="78"/>
      <c r="C228" s="82">
        <v>0.625</v>
      </c>
      <c r="D228" s="99" t="s">
        <v>198</v>
      </c>
      <c r="E228" s="99" t="s">
        <v>15</v>
      </c>
      <c r="F228" s="99" t="s">
        <v>203</v>
      </c>
      <c r="G228" s="99">
        <v>10</v>
      </c>
      <c r="H228" s="99" t="s">
        <v>16</v>
      </c>
      <c r="I228" s="99">
        <v>1</v>
      </c>
      <c r="K228" s="52" t="s">
        <v>83</v>
      </c>
      <c r="L228" s="44" t="s">
        <v>202</v>
      </c>
      <c r="M228" s="45">
        <v>29</v>
      </c>
      <c r="N228" s="46">
        <v>12</v>
      </c>
      <c r="O228" s="47">
        <v>3</v>
      </c>
      <c r="P228" s="48">
        <v>14</v>
      </c>
      <c r="Q228" s="45">
        <v>58</v>
      </c>
      <c r="R228" s="49" t="s">
        <v>16</v>
      </c>
      <c r="S228" s="50">
        <v>60</v>
      </c>
      <c r="T228" s="53">
        <f>Q228-S228</f>
        <v>-2</v>
      </c>
      <c r="U228" s="43">
        <f>N228*3+O228</f>
        <v>39</v>
      </c>
    </row>
    <row r="229" spans="1:21" x14ac:dyDescent="0.25">
      <c r="A229" s="64"/>
      <c r="B229" s="78"/>
      <c r="C229" s="82">
        <v>0.625</v>
      </c>
      <c r="D229" s="99" t="s">
        <v>206</v>
      </c>
      <c r="E229" s="99" t="s">
        <v>15</v>
      </c>
      <c r="F229" s="99" t="s">
        <v>204</v>
      </c>
      <c r="G229" s="99">
        <v>2</v>
      </c>
      <c r="H229" s="99" t="s">
        <v>16</v>
      </c>
      <c r="I229" s="99">
        <v>4</v>
      </c>
      <c r="K229" s="52" t="s">
        <v>84</v>
      </c>
      <c r="L229" s="63" t="s">
        <v>203</v>
      </c>
      <c r="M229" s="45">
        <v>29</v>
      </c>
      <c r="N229" s="46">
        <v>11</v>
      </c>
      <c r="O229" s="47">
        <v>2</v>
      </c>
      <c r="P229" s="48">
        <v>16</v>
      </c>
      <c r="Q229" s="45">
        <v>61</v>
      </c>
      <c r="R229" s="49" t="s">
        <v>16</v>
      </c>
      <c r="S229" s="50">
        <v>101</v>
      </c>
      <c r="T229" s="53">
        <f>Q229-S229</f>
        <v>-40</v>
      </c>
      <c r="U229" s="43">
        <f>N229*3+O229</f>
        <v>35</v>
      </c>
    </row>
    <row r="230" spans="1:21" x14ac:dyDescent="0.25">
      <c r="A230" s="1"/>
      <c r="B230" s="3"/>
      <c r="C230" s="126"/>
      <c r="D230" s="83" t="s">
        <v>158</v>
      </c>
      <c r="E230" s="83" t="s">
        <v>15</v>
      </c>
      <c r="F230" s="83" t="s">
        <v>205</v>
      </c>
      <c r="G230" s="11"/>
      <c r="H230" s="11"/>
      <c r="I230" s="11"/>
      <c r="K230" s="52" t="s">
        <v>85</v>
      </c>
      <c r="L230" s="44" t="s">
        <v>144</v>
      </c>
      <c r="M230" s="45">
        <v>29</v>
      </c>
      <c r="N230" s="46">
        <v>9</v>
      </c>
      <c r="O230" s="47">
        <v>5</v>
      </c>
      <c r="P230" s="48">
        <v>15</v>
      </c>
      <c r="Q230" s="45">
        <v>75</v>
      </c>
      <c r="R230" s="49" t="s">
        <v>16</v>
      </c>
      <c r="S230" s="50">
        <v>102</v>
      </c>
      <c r="T230" s="53">
        <f>Q230-S230</f>
        <v>-27</v>
      </c>
      <c r="U230" s="110">
        <f>N230*3+O230</f>
        <v>32</v>
      </c>
    </row>
    <row r="231" spans="1:21" x14ac:dyDescent="0.25">
      <c r="A231" s="1"/>
      <c r="B231" s="3"/>
      <c r="C231" s="126"/>
      <c r="E231" s="11"/>
      <c r="F231" s="11"/>
      <c r="G231" s="11"/>
      <c r="H231" s="11"/>
      <c r="I231" s="11"/>
      <c r="K231" s="52" t="s">
        <v>86</v>
      </c>
      <c r="L231" s="44" t="s">
        <v>45</v>
      </c>
      <c r="M231" s="45">
        <v>29</v>
      </c>
      <c r="N231" s="46">
        <v>6</v>
      </c>
      <c r="O231" s="47">
        <v>11</v>
      </c>
      <c r="P231" s="48">
        <v>12</v>
      </c>
      <c r="Q231" s="45">
        <v>65</v>
      </c>
      <c r="R231" s="49" t="s">
        <v>16</v>
      </c>
      <c r="S231" s="50">
        <v>67</v>
      </c>
      <c r="T231" s="53">
        <f>Q231-S231</f>
        <v>-2</v>
      </c>
      <c r="U231" s="43">
        <f>N231*3+O231</f>
        <v>29</v>
      </c>
    </row>
    <row r="232" spans="1:21" x14ac:dyDescent="0.25">
      <c r="A232" s="1"/>
      <c r="B232" s="3"/>
      <c r="C232" s="1"/>
      <c r="D232" s="181" t="s">
        <v>291</v>
      </c>
      <c r="E232" s="181"/>
      <c r="F232" s="182">
        <v>45417</v>
      </c>
      <c r="G232" s="11"/>
      <c r="H232" s="11"/>
      <c r="I232" s="11"/>
      <c r="K232" s="52" t="s">
        <v>92</v>
      </c>
      <c r="L232" s="44" t="s">
        <v>194</v>
      </c>
      <c r="M232" s="45">
        <v>29</v>
      </c>
      <c r="N232" s="46">
        <v>4</v>
      </c>
      <c r="O232" s="47">
        <v>9</v>
      </c>
      <c r="P232" s="48">
        <v>18</v>
      </c>
      <c r="Q232" s="45">
        <v>59</v>
      </c>
      <c r="R232" s="49" t="s">
        <v>16</v>
      </c>
      <c r="S232" s="50">
        <v>110</v>
      </c>
      <c r="T232" s="53">
        <f>Q232-S232</f>
        <v>-51</v>
      </c>
      <c r="U232" s="43">
        <f>N232*3+O232</f>
        <v>21</v>
      </c>
    </row>
    <row r="233" spans="1:21" x14ac:dyDescent="0.25">
      <c r="A233" s="64"/>
      <c r="B233" s="78"/>
      <c r="C233" s="82">
        <v>0.54166666666666663</v>
      </c>
      <c r="D233" s="99" t="s">
        <v>204</v>
      </c>
      <c r="E233" s="99" t="s">
        <v>15</v>
      </c>
      <c r="F233" s="99" t="s">
        <v>195</v>
      </c>
      <c r="G233" s="99"/>
      <c r="H233" s="99" t="s">
        <v>16</v>
      </c>
      <c r="I233" s="99"/>
      <c r="K233" s="52" t="s">
        <v>87</v>
      </c>
      <c r="L233" s="44" t="s">
        <v>196</v>
      </c>
      <c r="M233" s="45">
        <v>30</v>
      </c>
      <c r="N233" s="46">
        <v>4</v>
      </c>
      <c r="O233" s="47">
        <v>6</v>
      </c>
      <c r="P233" s="48">
        <v>20</v>
      </c>
      <c r="Q233" s="45">
        <v>47</v>
      </c>
      <c r="R233" s="49" t="s">
        <v>16</v>
      </c>
      <c r="S233" s="50">
        <v>95</v>
      </c>
      <c r="T233" s="53">
        <f>Q233-S233</f>
        <v>-48</v>
      </c>
      <c r="U233" s="43">
        <f>N233*3+O233</f>
        <v>18</v>
      </c>
    </row>
    <row r="234" spans="1:21" x14ac:dyDescent="0.25">
      <c r="A234" s="64"/>
      <c r="B234" s="78"/>
      <c r="C234" s="82">
        <v>0.54166666666666663</v>
      </c>
      <c r="D234" s="99" t="s">
        <v>205</v>
      </c>
      <c r="E234" s="99" t="s">
        <v>15</v>
      </c>
      <c r="F234" s="99" t="s">
        <v>206</v>
      </c>
      <c r="G234" s="99"/>
      <c r="H234" s="99" t="s">
        <v>16</v>
      </c>
      <c r="I234" s="99"/>
      <c r="K234" s="167" t="s">
        <v>88</v>
      </c>
      <c r="L234" s="180" t="s">
        <v>205</v>
      </c>
      <c r="M234" s="168">
        <v>29</v>
      </c>
      <c r="N234" s="169">
        <v>5</v>
      </c>
      <c r="O234" s="170">
        <v>2</v>
      </c>
      <c r="P234" s="171">
        <v>22</v>
      </c>
      <c r="Q234" s="168">
        <v>48</v>
      </c>
      <c r="R234" s="172" t="s">
        <v>16</v>
      </c>
      <c r="S234" s="173">
        <v>128</v>
      </c>
      <c r="T234" s="174">
        <f>Q234-S234</f>
        <v>-80</v>
      </c>
      <c r="U234" s="179">
        <f>N234*3+O234</f>
        <v>17</v>
      </c>
    </row>
    <row r="235" spans="1:21" ht="12.75" customHeight="1" thickBot="1" x14ac:dyDescent="0.3">
      <c r="A235" s="64"/>
      <c r="B235" s="78"/>
      <c r="C235" s="82">
        <v>0.625</v>
      </c>
      <c r="D235" s="99" t="s">
        <v>200</v>
      </c>
      <c r="E235" s="99" t="s">
        <v>15</v>
      </c>
      <c r="F235" s="99" t="s">
        <v>199</v>
      </c>
      <c r="G235" s="99"/>
      <c r="H235" s="99" t="s">
        <v>16</v>
      </c>
      <c r="I235" s="99"/>
      <c r="K235" s="29" t="s">
        <v>89</v>
      </c>
      <c r="L235" s="30" t="s">
        <v>195</v>
      </c>
      <c r="M235" s="25">
        <v>29</v>
      </c>
      <c r="N235" s="31">
        <v>2</v>
      </c>
      <c r="O235" s="32">
        <v>2</v>
      </c>
      <c r="P235" s="33">
        <v>25</v>
      </c>
      <c r="Q235" s="25">
        <v>47</v>
      </c>
      <c r="R235" s="26" t="s">
        <v>16</v>
      </c>
      <c r="S235" s="27">
        <v>148</v>
      </c>
      <c r="T235" s="34">
        <f t="shared" ref="T235" si="12">Q235-S235</f>
        <v>-101</v>
      </c>
      <c r="U235" s="23">
        <f t="shared" ref="U235" si="13">N235*3+O235</f>
        <v>8</v>
      </c>
    </row>
    <row r="236" spans="1:21" ht="13.5" thickBot="1" x14ac:dyDescent="0.3">
      <c r="A236" s="64"/>
      <c r="B236" s="78"/>
      <c r="C236" s="82">
        <v>0.625</v>
      </c>
      <c r="D236" s="99" t="s">
        <v>202</v>
      </c>
      <c r="E236" s="99" t="s">
        <v>15</v>
      </c>
      <c r="F236" s="99" t="s">
        <v>194</v>
      </c>
      <c r="G236" s="99"/>
      <c r="H236" s="99" t="s">
        <v>16</v>
      </c>
      <c r="I236" s="99"/>
      <c r="K236" s="35"/>
      <c r="L236" s="35" t="s">
        <v>97</v>
      </c>
      <c r="M236" s="248">
        <f>SUM(M219:M235)</f>
        <v>498</v>
      </c>
      <c r="N236" s="37">
        <f>SUM(N219:N235)</f>
        <v>215</v>
      </c>
      <c r="O236" s="38">
        <f>SUM(O219:O235)</f>
        <v>70</v>
      </c>
      <c r="P236" s="36">
        <f>SUM(P219:P235)</f>
        <v>215</v>
      </c>
      <c r="Q236" s="246">
        <f>SUM(Q219:Q235)</f>
        <v>1355</v>
      </c>
      <c r="R236" s="247" t="s">
        <v>16</v>
      </c>
      <c r="S236" s="248">
        <f>SUM(S219:S235)</f>
        <v>1355</v>
      </c>
      <c r="T236" s="35">
        <f>SUM(T219:T235)</f>
        <v>0</v>
      </c>
      <c r="U236" s="249">
        <f>SUM(U219:U235)</f>
        <v>715</v>
      </c>
    </row>
    <row r="237" spans="1:21" ht="13.5" customHeight="1" thickBot="1" x14ac:dyDescent="0.3">
      <c r="A237" s="64"/>
      <c r="B237" s="78"/>
      <c r="C237" s="82">
        <v>0.625</v>
      </c>
      <c r="D237" s="99" t="s">
        <v>8</v>
      </c>
      <c r="E237" s="99" t="s">
        <v>15</v>
      </c>
      <c r="F237" s="99" t="s">
        <v>144</v>
      </c>
      <c r="G237" s="99"/>
      <c r="H237" s="99" t="s">
        <v>16</v>
      </c>
      <c r="I237" s="99"/>
      <c r="K237" s="11"/>
      <c r="L237" s="11"/>
      <c r="M237" s="11"/>
      <c r="N237" s="11"/>
      <c r="O237" s="11"/>
      <c r="P237" s="11"/>
      <c r="Q237" s="11"/>
      <c r="R237" s="11"/>
      <c r="S237" s="11"/>
      <c r="T237" s="11"/>
      <c r="U237" s="11"/>
    </row>
    <row r="238" spans="1:21" ht="12.75" customHeight="1" x14ac:dyDescent="0.25">
      <c r="A238" s="64"/>
      <c r="B238" s="78"/>
      <c r="C238" s="82">
        <v>0.625</v>
      </c>
      <c r="D238" s="99" t="s">
        <v>203</v>
      </c>
      <c r="E238" s="99" t="s">
        <v>15</v>
      </c>
      <c r="F238" s="99" t="s">
        <v>45</v>
      </c>
      <c r="G238" s="99"/>
      <c r="H238" s="99" t="s">
        <v>16</v>
      </c>
      <c r="I238" s="99"/>
      <c r="K238" s="375" t="s">
        <v>241</v>
      </c>
      <c r="L238" s="376"/>
      <c r="M238" s="376"/>
      <c r="N238" s="376"/>
      <c r="O238" s="376"/>
      <c r="P238" s="376"/>
      <c r="Q238" s="376"/>
      <c r="R238" s="376"/>
      <c r="S238" s="376"/>
      <c r="T238" s="376"/>
      <c r="U238" s="377"/>
    </row>
    <row r="239" spans="1:21" ht="12.75" customHeight="1" x14ac:dyDescent="0.25">
      <c r="A239" s="64"/>
      <c r="B239" s="78"/>
      <c r="C239" s="82">
        <v>0.72916666666666663</v>
      </c>
      <c r="D239" s="99" t="s">
        <v>201</v>
      </c>
      <c r="E239" s="99" t="s">
        <v>15</v>
      </c>
      <c r="F239" s="99" t="s">
        <v>198</v>
      </c>
      <c r="G239" s="99"/>
      <c r="H239" s="99" t="s">
        <v>16</v>
      </c>
      <c r="I239" s="99"/>
      <c r="K239" s="378"/>
      <c r="L239" s="379"/>
      <c r="M239" s="379"/>
      <c r="N239" s="379"/>
      <c r="O239" s="379"/>
      <c r="P239" s="379"/>
      <c r="Q239" s="379"/>
      <c r="R239" s="379"/>
      <c r="S239" s="379"/>
      <c r="T239" s="379"/>
      <c r="U239" s="380"/>
    </row>
    <row r="240" spans="1:21" x14ac:dyDescent="0.25">
      <c r="A240" s="1"/>
      <c r="B240" s="3"/>
      <c r="C240" s="126"/>
      <c r="D240" s="83" t="s">
        <v>158</v>
      </c>
      <c r="E240" s="83" t="s">
        <v>15</v>
      </c>
      <c r="F240" s="83" t="s">
        <v>197</v>
      </c>
      <c r="G240" s="11"/>
      <c r="H240" s="11"/>
      <c r="I240" s="11"/>
      <c r="K240" s="378"/>
      <c r="L240" s="379"/>
      <c r="M240" s="379"/>
      <c r="N240" s="379"/>
      <c r="O240" s="379"/>
      <c r="P240" s="379"/>
      <c r="Q240" s="379"/>
      <c r="R240" s="379"/>
      <c r="S240" s="379"/>
      <c r="T240" s="379"/>
      <c r="U240" s="380"/>
    </row>
    <row r="241" spans="1:21" x14ac:dyDescent="0.25">
      <c r="K241" s="378"/>
      <c r="L241" s="379"/>
      <c r="M241" s="379"/>
      <c r="N241" s="379"/>
      <c r="O241" s="379"/>
      <c r="P241" s="379"/>
      <c r="Q241" s="379"/>
      <c r="R241" s="379"/>
      <c r="S241" s="379"/>
      <c r="T241" s="379"/>
      <c r="U241" s="380"/>
    </row>
    <row r="242" spans="1:21" x14ac:dyDescent="0.25">
      <c r="K242" s="378"/>
      <c r="L242" s="379"/>
      <c r="M242" s="379"/>
      <c r="N242" s="379"/>
      <c r="O242" s="379"/>
      <c r="P242" s="379"/>
      <c r="Q242" s="379"/>
      <c r="R242" s="379"/>
      <c r="S242" s="379"/>
      <c r="T242" s="379"/>
      <c r="U242" s="380"/>
    </row>
    <row r="243" spans="1:21" x14ac:dyDescent="0.25">
      <c r="K243" s="378"/>
      <c r="L243" s="379"/>
      <c r="M243" s="379"/>
      <c r="N243" s="379"/>
      <c r="O243" s="379"/>
      <c r="P243" s="379"/>
      <c r="Q243" s="379"/>
      <c r="R243" s="379"/>
      <c r="S243" s="379"/>
      <c r="T243" s="379"/>
      <c r="U243" s="380"/>
    </row>
    <row r="244" spans="1:21" ht="13.5" thickBot="1" x14ac:dyDescent="0.3">
      <c r="K244" s="381"/>
      <c r="L244" s="382"/>
      <c r="M244" s="382"/>
      <c r="N244" s="382"/>
      <c r="O244" s="382"/>
      <c r="P244" s="382"/>
      <c r="Q244" s="382"/>
      <c r="R244" s="382"/>
      <c r="S244" s="382"/>
      <c r="T244" s="382"/>
      <c r="U244" s="383"/>
    </row>
    <row r="245" spans="1:21" x14ac:dyDescent="0.25">
      <c r="M245" s="1"/>
      <c r="O245" s="1"/>
      <c r="P245" s="1"/>
      <c r="Q245" s="1"/>
      <c r="S245" s="1"/>
      <c r="T245" s="1"/>
      <c r="U245" s="1"/>
    </row>
    <row r="246" spans="1:21" x14ac:dyDescent="0.25">
      <c r="M246" s="1"/>
      <c r="O246" s="1"/>
      <c r="P246" s="1"/>
      <c r="Q246" s="1"/>
      <c r="S246" s="1"/>
      <c r="T246" s="1"/>
      <c r="U246" s="1"/>
    </row>
    <row r="247" spans="1:21" ht="13.5" thickBot="1" x14ac:dyDescent="0.3"/>
    <row r="248" spans="1:21" ht="13.5" customHeight="1" thickBot="1" x14ac:dyDescent="0.3">
      <c r="D248" s="369" t="s">
        <v>0</v>
      </c>
      <c r="E248" s="370"/>
      <c r="F248" s="371"/>
      <c r="K248" s="384" t="s">
        <v>301</v>
      </c>
      <c r="L248" s="385"/>
      <c r="M248" s="385"/>
      <c r="N248" s="385"/>
      <c r="O248" s="385"/>
      <c r="P248" s="385"/>
      <c r="Q248" s="385"/>
      <c r="R248" s="385"/>
      <c r="S248" s="385"/>
      <c r="T248" s="385"/>
      <c r="U248" s="386"/>
    </row>
    <row r="249" spans="1:21" ht="13.5" thickBot="1" x14ac:dyDescent="0.3">
      <c r="A249" s="1"/>
      <c r="B249" s="3"/>
      <c r="C249" s="1"/>
      <c r="D249" s="80" t="s">
        <v>277</v>
      </c>
      <c r="E249" s="80"/>
      <c r="F249" s="81">
        <v>45410</v>
      </c>
      <c r="G249" s="11"/>
      <c r="H249" s="11"/>
      <c r="I249" s="11"/>
      <c r="K249" s="12" t="s">
        <v>99</v>
      </c>
      <c r="L249" s="12" t="s">
        <v>66</v>
      </c>
      <c r="M249" s="12" t="s">
        <v>67</v>
      </c>
      <c r="N249" s="13" t="s">
        <v>68</v>
      </c>
      <c r="O249" s="14" t="s">
        <v>69</v>
      </c>
      <c r="P249" s="15" t="s">
        <v>70</v>
      </c>
      <c r="Q249" s="372" t="s">
        <v>102</v>
      </c>
      <c r="R249" s="373"/>
      <c r="S249" s="374"/>
      <c r="T249" s="12" t="s">
        <v>71</v>
      </c>
      <c r="U249" s="12" t="s">
        <v>72</v>
      </c>
    </row>
    <row r="250" spans="1:21" x14ac:dyDescent="0.25">
      <c r="A250" s="64"/>
      <c r="B250" s="78"/>
      <c r="C250" s="82">
        <v>0.54166666666666663</v>
      </c>
      <c r="D250" s="99" t="s">
        <v>256</v>
      </c>
      <c r="E250" s="99" t="s">
        <v>15</v>
      </c>
      <c r="F250" s="99" t="s">
        <v>262</v>
      </c>
      <c r="G250" s="424" t="s">
        <v>287</v>
      </c>
      <c r="H250" s="425"/>
      <c r="I250" s="426"/>
      <c r="K250" s="84" t="s">
        <v>73</v>
      </c>
      <c r="L250" s="85" t="s">
        <v>252</v>
      </c>
      <c r="M250" s="336">
        <v>27</v>
      </c>
      <c r="N250" s="282">
        <v>24</v>
      </c>
      <c r="O250" s="283">
        <v>2</v>
      </c>
      <c r="P250" s="284">
        <v>1</v>
      </c>
      <c r="Q250" s="336">
        <v>124</v>
      </c>
      <c r="R250" s="348" t="s">
        <v>16</v>
      </c>
      <c r="S250" s="349">
        <v>29</v>
      </c>
      <c r="T250" s="287">
        <f>Q250-S250</f>
        <v>95</v>
      </c>
      <c r="U250" s="350">
        <f>N250*3+O250</f>
        <v>74</v>
      </c>
    </row>
    <row r="251" spans="1:21" x14ac:dyDescent="0.25">
      <c r="A251" s="64"/>
      <c r="B251" s="78"/>
      <c r="C251" s="82">
        <v>0.54166666666666663</v>
      </c>
      <c r="D251" s="99" t="s">
        <v>263</v>
      </c>
      <c r="E251" s="99" t="s">
        <v>15</v>
      </c>
      <c r="F251" s="64" t="s">
        <v>254</v>
      </c>
      <c r="G251" s="99">
        <v>0</v>
      </c>
      <c r="H251" s="99" t="s">
        <v>16</v>
      </c>
      <c r="I251" s="99">
        <v>2</v>
      </c>
      <c r="K251" s="79" t="s">
        <v>74</v>
      </c>
      <c r="L251" s="101" t="s">
        <v>253</v>
      </c>
      <c r="M251" s="337">
        <v>27</v>
      </c>
      <c r="N251" s="338">
        <v>23</v>
      </c>
      <c r="O251" s="339">
        <v>2</v>
      </c>
      <c r="P251" s="340">
        <v>2</v>
      </c>
      <c r="Q251" s="337">
        <v>111</v>
      </c>
      <c r="R251" s="341" t="s">
        <v>16</v>
      </c>
      <c r="S251" s="342">
        <v>28</v>
      </c>
      <c r="T251" s="325">
        <f>Q251-S251</f>
        <v>83</v>
      </c>
      <c r="U251" s="79">
        <f>N251*3+O251</f>
        <v>71</v>
      </c>
    </row>
    <row r="252" spans="1:21" x14ac:dyDescent="0.25">
      <c r="A252" s="64"/>
      <c r="B252" s="78"/>
      <c r="C252" s="82">
        <v>0.54166666666666663</v>
      </c>
      <c r="D252" s="99" t="s">
        <v>259</v>
      </c>
      <c r="E252" s="99" t="s">
        <v>15</v>
      </c>
      <c r="F252" s="99" t="s">
        <v>264</v>
      </c>
      <c r="G252" s="99">
        <v>3</v>
      </c>
      <c r="H252" s="99" t="s">
        <v>16</v>
      </c>
      <c r="I252" s="99">
        <v>2</v>
      </c>
      <c r="K252" s="52" t="s">
        <v>75</v>
      </c>
      <c r="L252" s="63" t="s">
        <v>254</v>
      </c>
      <c r="M252" s="187">
        <v>26</v>
      </c>
      <c r="N252" s="46">
        <v>20</v>
      </c>
      <c r="O252" s="47">
        <v>1</v>
      </c>
      <c r="P252" s="48">
        <v>5</v>
      </c>
      <c r="Q252" s="187">
        <v>121</v>
      </c>
      <c r="R252" s="188" t="s">
        <v>16</v>
      </c>
      <c r="S252" s="189">
        <v>39</v>
      </c>
      <c r="T252" s="51">
        <f>Q252-S252</f>
        <v>82</v>
      </c>
      <c r="U252" s="110">
        <f>N252*3+O252</f>
        <v>61</v>
      </c>
    </row>
    <row r="253" spans="1:21" x14ac:dyDescent="0.25">
      <c r="A253" s="64"/>
      <c r="B253" s="78"/>
      <c r="C253" s="82">
        <v>0.54166666666666663</v>
      </c>
      <c r="D253" s="99" t="s">
        <v>255</v>
      </c>
      <c r="E253" s="99" t="s">
        <v>15</v>
      </c>
      <c r="F253" s="99" t="s">
        <v>266</v>
      </c>
      <c r="G253" s="99">
        <v>0</v>
      </c>
      <c r="H253" s="99" t="s">
        <v>16</v>
      </c>
      <c r="I253" s="99">
        <v>1</v>
      </c>
      <c r="K253" s="52" t="s">
        <v>76</v>
      </c>
      <c r="L253" s="44" t="s">
        <v>256</v>
      </c>
      <c r="M253" s="45">
        <v>27</v>
      </c>
      <c r="N253" s="46">
        <v>17</v>
      </c>
      <c r="O253" s="47">
        <v>0</v>
      </c>
      <c r="P253" s="48">
        <v>10</v>
      </c>
      <c r="Q253" s="45">
        <v>87</v>
      </c>
      <c r="R253" s="49" t="s">
        <v>16</v>
      </c>
      <c r="S253" s="50">
        <v>59</v>
      </c>
      <c r="T253" s="51">
        <f>Q253-S253</f>
        <v>28</v>
      </c>
      <c r="U253" s="43">
        <f>N253*3+O253</f>
        <v>51</v>
      </c>
    </row>
    <row r="254" spans="1:21" x14ac:dyDescent="0.25">
      <c r="A254" s="64"/>
      <c r="B254" s="78"/>
      <c r="C254" s="82">
        <v>0.54166666666666663</v>
      </c>
      <c r="D254" s="99" t="s">
        <v>267</v>
      </c>
      <c r="E254" s="99" t="s">
        <v>15</v>
      </c>
      <c r="F254" s="99" t="s">
        <v>265</v>
      </c>
      <c r="G254" s="99">
        <v>2</v>
      </c>
      <c r="H254" s="99" t="s">
        <v>16</v>
      </c>
      <c r="I254" s="99">
        <v>1</v>
      </c>
      <c r="K254" s="52" t="s">
        <v>77</v>
      </c>
      <c r="L254" s="44" t="s">
        <v>258</v>
      </c>
      <c r="M254" s="45">
        <v>27</v>
      </c>
      <c r="N254" s="46">
        <v>15</v>
      </c>
      <c r="O254" s="47">
        <v>3</v>
      </c>
      <c r="P254" s="48">
        <v>9</v>
      </c>
      <c r="Q254" s="45">
        <v>85</v>
      </c>
      <c r="R254" s="49" t="s">
        <v>16</v>
      </c>
      <c r="S254" s="50">
        <v>57</v>
      </c>
      <c r="T254" s="51">
        <f>Q254-S254</f>
        <v>28</v>
      </c>
      <c r="U254" s="110">
        <f>N254*3+O254</f>
        <v>48</v>
      </c>
    </row>
    <row r="255" spans="1:21" x14ac:dyDescent="0.25">
      <c r="A255" s="64"/>
      <c r="B255" s="78"/>
      <c r="C255" s="82">
        <v>0.625</v>
      </c>
      <c r="D255" s="99" t="s">
        <v>253</v>
      </c>
      <c r="E255" s="99" t="s">
        <v>15</v>
      </c>
      <c r="F255" s="99" t="s">
        <v>257</v>
      </c>
      <c r="G255" s="99">
        <v>2</v>
      </c>
      <c r="H255" s="99" t="s">
        <v>16</v>
      </c>
      <c r="I255" s="99">
        <v>0</v>
      </c>
      <c r="K255" s="52" t="s">
        <v>78</v>
      </c>
      <c r="L255" s="63" t="s">
        <v>255</v>
      </c>
      <c r="M255" s="187">
        <v>28</v>
      </c>
      <c r="N255" s="46">
        <v>15</v>
      </c>
      <c r="O255" s="47">
        <v>2</v>
      </c>
      <c r="P255" s="48">
        <v>11</v>
      </c>
      <c r="Q255" s="187">
        <v>103</v>
      </c>
      <c r="R255" s="188" t="s">
        <v>16</v>
      </c>
      <c r="S255" s="189">
        <v>68</v>
      </c>
      <c r="T255" s="54">
        <f>Q255-S255</f>
        <v>35</v>
      </c>
      <c r="U255" s="110">
        <f>N255*3+O255</f>
        <v>47</v>
      </c>
    </row>
    <row r="256" spans="1:21" x14ac:dyDescent="0.25">
      <c r="A256" s="64"/>
      <c r="B256" s="78"/>
      <c r="C256" s="82">
        <v>0.625</v>
      </c>
      <c r="D256" s="99" t="s">
        <v>252</v>
      </c>
      <c r="E256" s="99" t="s">
        <v>15</v>
      </c>
      <c r="F256" s="99" t="s">
        <v>258</v>
      </c>
      <c r="G256" s="99">
        <v>6</v>
      </c>
      <c r="H256" s="99" t="s">
        <v>16</v>
      </c>
      <c r="I256" s="99">
        <v>1</v>
      </c>
      <c r="K256" s="52" t="s">
        <v>79</v>
      </c>
      <c r="L256" s="44" t="s">
        <v>257</v>
      </c>
      <c r="M256" s="45">
        <v>28</v>
      </c>
      <c r="N256" s="46">
        <v>15</v>
      </c>
      <c r="O256" s="47">
        <v>2</v>
      </c>
      <c r="P256" s="48">
        <v>11</v>
      </c>
      <c r="Q256" s="45">
        <v>76</v>
      </c>
      <c r="R256" s="49" t="s">
        <v>16</v>
      </c>
      <c r="S256" s="50">
        <v>52</v>
      </c>
      <c r="T256" s="53">
        <f>Q256-S256</f>
        <v>24</v>
      </c>
      <c r="U256" s="43">
        <f>N256*3+O256</f>
        <v>47</v>
      </c>
    </row>
    <row r="257" spans="1:21" x14ac:dyDescent="0.25">
      <c r="A257" s="1"/>
      <c r="B257" s="3"/>
      <c r="C257" s="126"/>
      <c r="D257" s="83" t="s">
        <v>158</v>
      </c>
      <c r="E257" s="83" t="s">
        <v>15</v>
      </c>
      <c r="F257" s="83" t="s">
        <v>261</v>
      </c>
      <c r="G257" s="11"/>
      <c r="H257" s="11"/>
      <c r="I257" s="11"/>
      <c r="K257" s="52" t="s">
        <v>80</v>
      </c>
      <c r="L257" s="44" t="s">
        <v>260</v>
      </c>
      <c r="M257" s="45">
        <v>27</v>
      </c>
      <c r="N257" s="46">
        <v>14</v>
      </c>
      <c r="O257" s="47">
        <v>0</v>
      </c>
      <c r="P257" s="48">
        <v>13</v>
      </c>
      <c r="Q257" s="45">
        <v>81</v>
      </c>
      <c r="R257" s="49" t="s">
        <v>16</v>
      </c>
      <c r="S257" s="50">
        <v>76</v>
      </c>
      <c r="T257" s="53">
        <f>Q257-S257</f>
        <v>5</v>
      </c>
      <c r="U257" s="43">
        <f>N257*3+O257</f>
        <v>42</v>
      </c>
    </row>
    <row r="258" spans="1:21" x14ac:dyDescent="0.25">
      <c r="A258" s="1"/>
      <c r="B258" s="3"/>
      <c r="C258" s="126"/>
      <c r="D258" s="83" t="s">
        <v>158</v>
      </c>
      <c r="E258" s="83" t="s">
        <v>15</v>
      </c>
      <c r="F258" s="83" t="s">
        <v>260</v>
      </c>
      <c r="G258" s="11"/>
      <c r="H258" s="11"/>
      <c r="I258" s="11"/>
      <c r="K258" s="52" t="s">
        <v>81</v>
      </c>
      <c r="L258" s="44" t="s">
        <v>259</v>
      </c>
      <c r="M258" s="45">
        <v>28</v>
      </c>
      <c r="N258" s="46">
        <v>13</v>
      </c>
      <c r="O258" s="47">
        <v>1</v>
      </c>
      <c r="P258" s="48">
        <v>14</v>
      </c>
      <c r="Q258" s="45">
        <v>74</v>
      </c>
      <c r="R258" s="49" t="s">
        <v>16</v>
      </c>
      <c r="S258" s="50">
        <v>72</v>
      </c>
      <c r="T258" s="54">
        <f>Q258-S258</f>
        <v>2</v>
      </c>
      <c r="U258" s="43">
        <f>N258*3+O258</f>
        <v>40</v>
      </c>
    </row>
    <row r="259" spans="1:21" x14ac:dyDescent="0.25">
      <c r="A259" s="1"/>
      <c r="B259" s="3"/>
      <c r="C259" s="1"/>
      <c r="D259" s="11"/>
      <c r="E259" s="11"/>
      <c r="F259" s="11"/>
      <c r="G259" s="11"/>
      <c r="H259" s="11"/>
      <c r="I259" s="11"/>
      <c r="K259" s="52" t="s">
        <v>83</v>
      </c>
      <c r="L259" s="55" t="s">
        <v>261</v>
      </c>
      <c r="M259" s="45">
        <v>27</v>
      </c>
      <c r="N259" s="46">
        <v>9</v>
      </c>
      <c r="O259" s="47">
        <v>2</v>
      </c>
      <c r="P259" s="48">
        <v>13</v>
      </c>
      <c r="Q259" s="45">
        <v>77</v>
      </c>
      <c r="R259" s="49" t="s">
        <v>16</v>
      </c>
      <c r="S259" s="50">
        <v>79</v>
      </c>
      <c r="T259" s="53">
        <f>Q259-S259</f>
        <v>-2</v>
      </c>
      <c r="U259" s="43">
        <f>N259*3+O259</f>
        <v>29</v>
      </c>
    </row>
    <row r="260" spans="1:21" x14ac:dyDescent="0.25">
      <c r="A260" s="1"/>
      <c r="B260" s="3"/>
      <c r="C260" s="1"/>
      <c r="D260" s="80" t="s">
        <v>291</v>
      </c>
      <c r="E260" s="80"/>
      <c r="F260" s="81">
        <v>45417</v>
      </c>
      <c r="G260" s="11"/>
      <c r="H260" s="11"/>
      <c r="I260" s="11"/>
      <c r="K260" s="52" t="s">
        <v>84</v>
      </c>
      <c r="L260" s="44" t="s">
        <v>262</v>
      </c>
      <c r="M260" s="45">
        <v>26</v>
      </c>
      <c r="N260" s="46">
        <v>7</v>
      </c>
      <c r="O260" s="47">
        <v>5</v>
      </c>
      <c r="P260" s="48">
        <v>14</v>
      </c>
      <c r="Q260" s="45">
        <v>72</v>
      </c>
      <c r="R260" s="49" t="s">
        <v>16</v>
      </c>
      <c r="S260" s="50">
        <v>102</v>
      </c>
      <c r="T260" s="53">
        <f>Q260-S260</f>
        <v>-30</v>
      </c>
      <c r="U260" s="43">
        <f>N260*3+O260</f>
        <v>26</v>
      </c>
    </row>
    <row r="261" spans="1:21" x14ac:dyDescent="0.25">
      <c r="A261" s="64"/>
      <c r="B261" s="78"/>
      <c r="C261" s="82">
        <v>0.52083333333333337</v>
      </c>
      <c r="D261" s="99" t="s">
        <v>258</v>
      </c>
      <c r="E261" s="99" t="s">
        <v>15</v>
      </c>
      <c r="F261" s="99" t="s">
        <v>255</v>
      </c>
      <c r="G261" s="99"/>
      <c r="H261" s="99" t="s">
        <v>16</v>
      </c>
      <c r="I261" s="99"/>
      <c r="K261" s="52" t="s">
        <v>85</v>
      </c>
      <c r="L261" s="44" t="s">
        <v>265</v>
      </c>
      <c r="M261" s="45">
        <v>27</v>
      </c>
      <c r="N261" s="46">
        <v>7</v>
      </c>
      <c r="O261" s="47">
        <v>3</v>
      </c>
      <c r="P261" s="48">
        <v>17</v>
      </c>
      <c r="Q261" s="45">
        <v>38</v>
      </c>
      <c r="R261" s="49" t="s">
        <v>16</v>
      </c>
      <c r="S261" s="50">
        <v>93</v>
      </c>
      <c r="T261" s="53">
        <f>Q261-S261</f>
        <v>-55</v>
      </c>
      <c r="U261" s="43">
        <f>N261*3+O261</f>
        <v>24</v>
      </c>
    </row>
    <row r="262" spans="1:21" x14ac:dyDescent="0.25">
      <c r="A262" s="64"/>
      <c r="B262" s="78"/>
      <c r="C262" s="82">
        <v>0.54166666666666663</v>
      </c>
      <c r="D262" s="99" t="s">
        <v>261</v>
      </c>
      <c r="E262" s="99" t="s">
        <v>15</v>
      </c>
      <c r="F262" s="99" t="s">
        <v>259</v>
      </c>
      <c r="G262" s="99"/>
      <c r="H262" s="99" t="s">
        <v>16</v>
      </c>
      <c r="I262" s="99"/>
      <c r="K262" s="52" t="s">
        <v>86</v>
      </c>
      <c r="L262" s="44" t="s">
        <v>264</v>
      </c>
      <c r="M262" s="45">
        <v>27</v>
      </c>
      <c r="N262" s="46">
        <v>6</v>
      </c>
      <c r="O262" s="47">
        <v>2</v>
      </c>
      <c r="P262" s="48">
        <v>19</v>
      </c>
      <c r="Q262" s="45">
        <v>49</v>
      </c>
      <c r="R262" s="49" t="s">
        <v>16</v>
      </c>
      <c r="S262" s="50">
        <v>119</v>
      </c>
      <c r="T262" s="54">
        <f>Q262-S262</f>
        <v>-70</v>
      </c>
      <c r="U262" s="43">
        <f>N262*3+O262</f>
        <v>20</v>
      </c>
    </row>
    <row r="263" spans="1:21" x14ac:dyDescent="0.25">
      <c r="A263" s="64"/>
      <c r="B263" s="78"/>
      <c r="C263" s="82">
        <v>0.54166666666666663</v>
      </c>
      <c r="D263" s="99" t="s">
        <v>257</v>
      </c>
      <c r="E263" s="99" t="s">
        <v>15</v>
      </c>
      <c r="F263" s="64" t="s">
        <v>254</v>
      </c>
      <c r="G263" s="99"/>
      <c r="H263" s="99" t="s">
        <v>16</v>
      </c>
      <c r="I263" s="99"/>
      <c r="K263" s="112" t="s">
        <v>92</v>
      </c>
      <c r="L263" s="44" t="s">
        <v>263</v>
      </c>
      <c r="M263" s="45">
        <v>28</v>
      </c>
      <c r="N263" s="46">
        <v>4</v>
      </c>
      <c r="O263" s="47">
        <v>7</v>
      </c>
      <c r="P263" s="48">
        <v>17</v>
      </c>
      <c r="Q263" s="45">
        <v>41</v>
      </c>
      <c r="R263" s="49" t="s">
        <v>16</v>
      </c>
      <c r="S263" s="50">
        <v>89</v>
      </c>
      <c r="T263" s="53">
        <f>Q263-S263</f>
        <v>-48</v>
      </c>
      <c r="U263" s="43">
        <f>N263*3+O263</f>
        <v>19</v>
      </c>
    </row>
    <row r="264" spans="1:21" x14ac:dyDescent="0.25">
      <c r="A264" s="64"/>
      <c r="B264" s="78"/>
      <c r="C264" s="82">
        <v>0.625</v>
      </c>
      <c r="D264" s="99" t="s">
        <v>262</v>
      </c>
      <c r="E264" s="99" t="s">
        <v>15</v>
      </c>
      <c r="F264" s="99" t="s">
        <v>253</v>
      </c>
      <c r="G264" s="99"/>
      <c r="H264" s="99" t="s">
        <v>16</v>
      </c>
      <c r="I264" s="99"/>
      <c r="K264" s="112" t="s">
        <v>87</v>
      </c>
      <c r="L264" s="44" t="s">
        <v>267</v>
      </c>
      <c r="M264" s="45">
        <v>27</v>
      </c>
      <c r="N264" s="46">
        <v>5</v>
      </c>
      <c r="O264" s="47">
        <v>0</v>
      </c>
      <c r="P264" s="48">
        <v>22</v>
      </c>
      <c r="Q264" s="45">
        <v>39</v>
      </c>
      <c r="R264" s="49" t="s">
        <v>16</v>
      </c>
      <c r="S264" s="50">
        <v>122</v>
      </c>
      <c r="T264" s="53">
        <f>Q264-S264</f>
        <v>-83</v>
      </c>
      <c r="U264" s="43">
        <f>N264*3+O264</f>
        <v>15</v>
      </c>
    </row>
    <row r="265" spans="1:21" ht="13.5" thickBot="1" x14ac:dyDescent="0.3">
      <c r="A265" s="64"/>
      <c r="B265" s="78"/>
      <c r="C265" s="82">
        <v>0.625</v>
      </c>
      <c r="D265" s="99" t="s">
        <v>265</v>
      </c>
      <c r="E265" s="99" t="s">
        <v>15</v>
      </c>
      <c r="F265" s="99" t="s">
        <v>260</v>
      </c>
      <c r="G265" s="99"/>
      <c r="H265" s="99" t="s">
        <v>16</v>
      </c>
      <c r="I265" s="99"/>
      <c r="K265" s="159" t="s">
        <v>88</v>
      </c>
      <c r="L265" s="30" t="s">
        <v>266</v>
      </c>
      <c r="M265" s="344">
        <v>27</v>
      </c>
      <c r="N265" s="31">
        <v>4</v>
      </c>
      <c r="O265" s="32">
        <v>3</v>
      </c>
      <c r="P265" s="33">
        <v>20</v>
      </c>
      <c r="Q265" s="344">
        <v>31</v>
      </c>
      <c r="R265" s="346" t="s">
        <v>16</v>
      </c>
      <c r="S265" s="347">
        <v>125</v>
      </c>
      <c r="T265" s="34">
        <f>Q265-S265</f>
        <v>-94</v>
      </c>
      <c r="U265" s="106">
        <f>N265*3+O265</f>
        <v>15</v>
      </c>
    </row>
    <row r="266" spans="1:21" ht="13.5" thickBot="1" x14ac:dyDescent="0.3">
      <c r="A266" s="64"/>
      <c r="B266" s="78"/>
      <c r="C266" s="82">
        <v>0.625</v>
      </c>
      <c r="D266" s="99" t="s">
        <v>266</v>
      </c>
      <c r="E266" s="99" t="s">
        <v>15</v>
      </c>
      <c r="F266" s="99" t="s">
        <v>267</v>
      </c>
      <c r="G266" s="99"/>
      <c r="H266" s="99" t="s">
        <v>16</v>
      </c>
      <c r="I266" s="99"/>
      <c r="K266" s="35"/>
      <c r="L266" s="35" t="s">
        <v>97</v>
      </c>
      <c r="M266" s="248">
        <f>SUM(M250:M265)</f>
        <v>434</v>
      </c>
      <c r="N266" s="37">
        <f t="shared" ref="N266:Q266" si="14">SUM(N250:N265)</f>
        <v>198</v>
      </c>
      <c r="O266" s="38">
        <f t="shared" si="14"/>
        <v>35</v>
      </c>
      <c r="P266" s="36">
        <f t="shared" si="14"/>
        <v>198</v>
      </c>
      <c r="Q266" s="246">
        <f t="shared" si="14"/>
        <v>1209</v>
      </c>
      <c r="R266" s="247" t="s">
        <v>16</v>
      </c>
      <c r="S266" s="248">
        <f t="shared" ref="S266:U266" si="15">SUM(S250:S265)</f>
        <v>1209</v>
      </c>
      <c r="T266" s="35">
        <f t="shared" si="15"/>
        <v>0</v>
      </c>
      <c r="U266" s="249">
        <f t="shared" si="15"/>
        <v>629</v>
      </c>
    </row>
    <row r="267" spans="1:21" x14ac:dyDescent="0.25">
      <c r="A267" s="64"/>
      <c r="B267" s="78"/>
      <c r="C267" s="82">
        <v>0.625</v>
      </c>
      <c r="D267" s="99" t="s">
        <v>264</v>
      </c>
      <c r="E267" s="99" t="s">
        <v>15</v>
      </c>
      <c r="F267" s="99" t="s">
        <v>252</v>
      </c>
      <c r="G267" s="99"/>
      <c r="H267" s="99" t="s">
        <v>16</v>
      </c>
      <c r="I267" s="99"/>
      <c r="K267" s="11"/>
      <c r="L267" s="11"/>
      <c r="M267" s="11"/>
      <c r="N267" s="11"/>
      <c r="O267" s="11"/>
      <c r="P267" s="11"/>
      <c r="Q267" s="11"/>
      <c r="R267" s="11"/>
      <c r="S267" s="11"/>
      <c r="T267" s="11"/>
      <c r="U267" s="11"/>
    </row>
    <row r="268" spans="1:21" ht="13.5" thickBot="1" x14ac:dyDescent="0.3">
      <c r="A268" s="1"/>
      <c r="B268" s="3"/>
      <c r="C268" s="126"/>
      <c r="D268" s="83" t="s">
        <v>158</v>
      </c>
      <c r="E268" s="83" t="s">
        <v>15</v>
      </c>
      <c r="F268" s="83" t="s">
        <v>263</v>
      </c>
      <c r="G268" s="11"/>
      <c r="H268" s="11"/>
      <c r="I268" s="11"/>
      <c r="K268" s="11"/>
      <c r="L268" s="11"/>
      <c r="M268" s="11"/>
      <c r="N268" s="11"/>
      <c r="O268" s="11"/>
      <c r="P268" s="11"/>
      <c r="Q268" s="11"/>
      <c r="R268" s="11"/>
      <c r="S268" s="11"/>
      <c r="T268" s="11"/>
      <c r="U268" s="11"/>
    </row>
    <row r="269" spans="1:21" x14ac:dyDescent="0.25">
      <c r="A269" s="1"/>
      <c r="B269" s="3"/>
      <c r="C269" s="126"/>
      <c r="D269" s="83" t="s">
        <v>158</v>
      </c>
      <c r="E269" s="83" t="s">
        <v>15</v>
      </c>
      <c r="F269" s="83" t="s">
        <v>256</v>
      </c>
      <c r="G269" s="11"/>
      <c r="H269" s="11"/>
      <c r="I269" s="11"/>
      <c r="K269" s="375" t="s">
        <v>242</v>
      </c>
      <c r="L269" s="376"/>
      <c r="M269" s="376"/>
      <c r="N269" s="376"/>
      <c r="O269" s="376"/>
      <c r="P269" s="376"/>
      <c r="Q269" s="376"/>
      <c r="R269" s="376"/>
      <c r="S269" s="376"/>
      <c r="T269" s="376"/>
      <c r="U269" s="377"/>
    </row>
    <row r="270" spans="1:21" x14ac:dyDescent="0.25">
      <c r="E270" s="11"/>
      <c r="F270" s="11"/>
      <c r="G270" s="11"/>
      <c r="H270" s="11"/>
      <c r="I270" s="11"/>
      <c r="K270" s="378"/>
      <c r="L270" s="379"/>
      <c r="M270" s="379"/>
      <c r="N270" s="379"/>
      <c r="O270" s="379"/>
      <c r="P270" s="379"/>
      <c r="Q270" s="379"/>
      <c r="R270" s="379"/>
      <c r="S270" s="379"/>
      <c r="T270" s="379"/>
      <c r="U270" s="380"/>
    </row>
    <row r="271" spans="1:21" x14ac:dyDescent="0.25">
      <c r="E271" s="11"/>
      <c r="F271" s="11"/>
      <c r="G271" s="11"/>
      <c r="H271" s="11"/>
      <c r="I271" s="11"/>
      <c r="K271" s="378"/>
      <c r="L271" s="379"/>
      <c r="M271" s="379"/>
      <c r="N271" s="379"/>
      <c r="O271" s="379"/>
      <c r="P271" s="379"/>
      <c r="Q271" s="379"/>
      <c r="R271" s="379"/>
      <c r="S271" s="379"/>
      <c r="T271" s="379"/>
      <c r="U271" s="380"/>
    </row>
    <row r="272" spans="1:21" x14ac:dyDescent="0.25">
      <c r="E272" s="11"/>
      <c r="F272" s="11"/>
      <c r="G272" s="11"/>
      <c r="H272" s="11"/>
      <c r="I272" s="11"/>
      <c r="K272" s="378"/>
      <c r="L272" s="379"/>
      <c r="M272" s="379"/>
      <c r="N272" s="379"/>
      <c r="O272" s="379"/>
      <c r="P272" s="379"/>
      <c r="Q272" s="379"/>
      <c r="R272" s="379"/>
      <c r="S272" s="379"/>
      <c r="T272" s="379"/>
      <c r="U272" s="380"/>
    </row>
    <row r="273" spans="1:21" x14ac:dyDescent="0.25">
      <c r="E273" s="11"/>
      <c r="F273" s="11"/>
      <c r="G273" s="11"/>
      <c r="H273" s="11"/>
      <c r="I273" s="11"/>
      <c r="K273" s="378"/>
      <c r="L273" s="379"/>
      <c r="M273" s="379"/>
      <c r="N273" s="379"/>
      <c r="O273" s="379"/>
      <c r="P273" s="379"/>
      <c r="Q273" s="379"/>
      <c r="R273" s="379"/>
      <c r="S273" s="379"/>
      <c r="T273" s="379"/>
      <c r="U273" s="380"/>
    </row>
    <row r="274" spans="1:21" x14ac:dyDescent="0.25">
      <c r="E274" s="11"/>
      <c r="F274" s="11"/>
      <c r="G274" s="11"/>
      <c r="H274" s="11"/>
      <c r="I274" s="11"/>
      <c r="K274" s="378"/>
      <c r="L274" s="379"/>
      <c r="M274" s="379"/>
      <c r="N274" s="379"/>
      <c r="O274" s="379"/>
      <c r="P274" s="379"/>
      <c r="Q274" s="379"/>
      <c r="R274" s="379"/>
      <c r="S274" s="379"/>
      <c r="T274" s="379"/>
      <c r="U274" s="380"/>
    </row>
    <row r="275" spans="1:21" x14ac:dyDescent="0.25">
      <c r="D275" s="11"/>
      <c r="E275" s="11"/>
      <c r="F275" s="11"/>
      <c r="G275" s="11"/>
      <c r="H275" s="11"/>
      <c r="I275" s="11"/>
      <c r="K275" s="378"/>
      <c r="L275" s="379"/>
      <c r="M275" s="379"/>
      <c r="N275" s="379"/>
      <c r="O275" s="379"/>
      <c r="P275" s="379"/>
      <c r="Q275" s="379"/>
      <c r="R275" s="379"/>
      <c r="S275" s="379"/>
      <c r="T275" s="379"/>
      <c r="U275" s="380"/>
    </row>
    <row r="276" spans="1:21" ht="13.5" thickBot="1" x14ac:dyDescent="0.3">
      <c r="D276" s="11"/>
      <c r="E276" s="11"/>
      <c r="F276" s="11"/>
      <c r="G276" s="11"/>
      <c r="H276" s="11"/>
      <c r="I276" s="11"/>
      <c r="K276" s="381"/>
      <c r="L276" s="382"/>
      <c r="M276" s="382"/>
      <c r="N276" s="382"/>
      <c r="O276" s="382"/>
      <c r="P276" s="382"/>
      <c r="Q276" s="382"/>
      <c r="R276" s="382"/>
      <c r="S276" s="382"/>
      <c r="T276" s="382"/>
      <c r="U276" s="383"/>
    </row>
    <row r="277" spans="1:21" x14ac:dyDescent="0.25">
      <c r="D277" s="11"/>
      <c r="E277" s="11"/>
      <c r="F277" s="11"/>
      <c r="G277" s="11"/>
      <c r="H277" s="11"/>
      <c r="I277" s="11"/>
    </row>
    <row r="278" spans="1:21" ht="13.5" thickBot="1" x14ac:dyDescent="0.3">
      <c r="D278" s="11"/>
      <c r="E278" s="11"/>
      <c r="F278" s="11"/>
      <c r="G278" s="11"/>
      <c r="H278" s="11"/>
      <c r="I278" s="11"/>
      <c r="K278" s="9"/>
      <c r="L278" s="9"/>
      <c r="M278" s="9"/>
      <c r="N278" s="9"/>
      <c r="O278" s="9"/>
      <c r="P278" s="9"/>
      <c r="Q278" s="9"/>
      <c r="R278" s="9"/>
      <c r="S278" s="9"/>
      <c r="T278" s="9"/>
      <c r="U278" s="9"/>
    </row>
    <row r="279" spans="1:21" ht="13.5" customHeight="1" thickBot="1" x14ac:dyDescent="0.3">
      <c r="D279" s="369" t="s">
        <v>1</v>
      </c>
      <c r="E279" s="370"/>
      <c r="F279" s="371"/>
      <c r="K279" s="384" t="s">
        <v>302</v>
      </c>
      <c r="L279" s="385"/>
      <c r="M279" s="385"/>
      <c r="N279" s="385"/>
      <c r="O279" s="385"/>
      <c r="P279" s="385"/>
      <c r="Q279" s="385"/>
      <c r="R279" s="385"/>
      <c r="S279" s="385"/>
      <c r="T279" s="385"/>
      <c r="U279" s="386"/>
    </row>
    <row r="280" spans="1:21" ht="13.5" thickBot="1" x14ac:dyDescent="0.3">
      <c r="A280" s="1"/>
      <c r="B280" s="3"/>
      <c r="C280" s="1"/>
      <c r="D280" s="80" t="s">
        <v>277</v>
      </c>
      <c r="E280" s="80"/>
      <c r="F280" s="81">
        <v>45410</v>
      </c>
      <c r="G280" s="11"/>
      <c r="H280" s="11"/>
      <c r="I280" s="11"/>
      <c r="K280" s="12" t="s">
        <v>99</v>
      </c>
      <c r="L280" s="12" t="s">
        <v>66</v>
      </c>
      <c r="M280" s="12" t="s">
        <v>67</v>
      </c>
      <c r="N280" s="13" t="s">
        <v>68</v>
      </c>
      <c r="O280" s="14" t="s">
        <v>69</v>
      </c>
      <c r="P280" s="15" t="s">
        <v>70</v>
      </c>
      <c r="Q280" s="372" t="s">
        <v>102</v>
      </c>
      <c r="R280" s="373"/>
      <c r="S280" s="374"/>
      <c r="T280" s="12" t="s">
        <v>71</v>
      </c>
      <c r="U280" s="12" t="s">
        <v>72</v>
      </c>
    </row>
    <row r="281" spans="1:21" x14ac:dyDescent="0.25">
      <c r="A281" s="64"/>
      <c r="B281" s="78"/>
      <c r="C281" s="82">
        <v>0.54166666666666663</v>
      </c>
      <c r="D281" s="99" t="s">
        <v>12</v>
      </c>
      <c r="E281" s="99" t="s">
        <v>15</v>
      </c>
      <c r="F281" s="99" t="s">
        <v>96</v>
      </c>
      <c r="G281" s="99">
        <v>2</v>
      </c>
      <c r="H281" s="99" t="s">
        <v>16</v>
      </c>
      <c r="I281" s="99">
        <v>3</v>
      </c>
      <c r="K281" s="84" t="s">
        <v>73</v>
      </c>
      <c r="L281" s="178" t="s">
        <v>51</v>
      </c>
      <c r="M281" s="184">
        <v>26</v>
      </c>
      <c r="N281" s="87">
        <v>22</v>
      </c>
      <c r="O281" s="88">
        <v>0</v>
      </c>
      <c r="P281" s="89">
        <v>4</v>
      </c>
      <c r="Q281" s="184">
        <v>93</v>
      </c>
      <c r="R281" s="185" t="s">
        <v>16</v>
      </c>
      <c r="S281" s="186">
        <v>39</v>
      </c>
      <c r="T281" s="92">
        <f>Q281-S281</f>
        <v>54</v>
      </c>
      <c r="U281" s="107">
        <f>N281*3+O281</f>
        <v>66</v>
      </c>
    </row>
    <row r="282" spans="1:21" x14ac:dyDescent="0.25">
      <c r="A282" s="64"/>
      <c r="B282" s="78"/>
      <c r="C282" s="82">
        <v>0.54166666666666663</v>
      </c>
      <c r="D282" s="99" t="s">
        <v>48</v>
      </c>
      <c r="E282" s="99" t="s">
        <v>15</v>
      </c>
      <c r="F282" s="99" t="s">
        <v>109</v>
      </c>
      <c r="G282" s="99">
        <v>3</v>
      </c>
      <c r="H282" s="99" t="s">
        <v>16</v>
      </c>
      <c r="I282" s="99">
        <v>3</v>
      </c>
      <c r="K282" s="79" t="s">
        <v>74</v>
      </c>
      <c r="L282" s="101" t="s">
        <v>226</v>
      </c>
      <c r="M282" s="40">
        <v>27</v>
      </c>
      <c r="N282" s="102">
        <v>21</v>
      </c>
      <c r="O282" s="103">
        <v>2</v>
      </c>
      <c r="P282" s="104">
        <v>4</v>
      </c>
      <c r="Q282" s="40">
        <v>98</v>
      </c>
      <c r="R282" s="41" t="s">
        <v>16</v>
      </c>
      <c r="S282" s="42">
        <v>32</v>
      </c>
      <c r="T282" s="105">
        <f>Q282-S282</f>
        <v>66</v>
      </c>
      <c r="U282" s="39">
        <f>N282*3+O282</f>
        <v>65</v>
      </c>
    </row>
    <row r="283" spans="1:21" x14ac:dyDescent="0.25">
      <c r="A283" s="64"/>
      <c r="B283" s="78"/>
      <c r="C283" s="82">
        <v>0.54166666666666663</v>
      </c>
      <c r="D283" s="99" t="s">
        <v>51</v>
      </c>
      <c r="E283" s="99" t="s">
        <v>15</v>
      </c>
      <c r="F283" s="99" t="s">
        <v>207</v>
      </c>
      <c r="G283" s="99">
        <v>4</v>
      </c>
      <c r="H283" s="99" t="s">
        <v>16</v>
      </c>
      <c r="I283" s="99">
        <v>1</v>
      </c>
      <c r="K283" s="52" t="s">
        <v>75</v>
      </c>
      <c r="L283" s="44" t="s">
        <v>96</v>
      </c>
      <c r="M283" s="45">
        <v>28</v>
      </c>
      <c r="N283" s="46">
        <v>21</v>
      </c>
      <c r="O283" s="47">
        <v>1</v>
      </c>
      <c r="P283" s="48">
        <v>6</v>
      </c>
      <c r="Q283" s="45">
        <v>108</v>
      </c>
      <c r="R283" s="49" t="s">
        <v>16</v>
      </c>
      <c r="S283" s="50">
        <v>46</v>
      </c>
      <c r="T283" s="51">
        <f>Q283-S283</f>
        <v>62</v>
      </c>
      <c r="U283" s="43">
        <f>N283*3+O283</f>
        <v>64</v>
      </c>
    </row>
    <row r="284" spans="1:21" x14ac:dyDescent="0.25">
      <c r="A284" s="64"/>
      <c r="B284" s="78"/>
      <c r="C284" s="82">
        <v>0.54166666666666663</v>
      </c>
      <c r="D284" s="99" t="s">
        <v>10</v>
      </c>
      <c r="E284" s="99" t="s">
        <v>15</v>
      </c>
      <c r="F284" s="99" t="s">
        <v>62</v>
      </c>
      <c r="G284" s="99">
        <v>0</v>
      </c>
      <c r="H284" s="99" t="s">
        <v>16</v>
      </c>
      <c r="I284" s="99">
        <v>2</v>
      </c>
      <c r="K284" s="52" t="s">
        <v>76</v>
      </c>
      <c r="L284" s="44" t="s">
        <v>227</v>
      </c>
      <c r="M284" s="45">
        <v>27</v>
      </c>
      <c r="N284" s="46">
        <v>16</v>
      </c>
      <c r="O284" s="47">
        <v>4</v>
      </c>
      <c r="P284" s="48">
        <v>7</v>
      </c>
      <c r="Q284" s="45">
        <v>98</v>
      </c>
      <c r="R284" s="49" t="s">
        <v>16</v>
      </c>
      <c r="S284" s="50">
        <v>44</v>
      </c>
      <c r="T284" s="53">
        <f>Q284-S284</f>
        <v>54</v>
      </c>
      <c r="U284" s="43">
        <f>N284*3+O284</f>
        <v>52</v>
      </c>
    </row>
    <row r="285" spans="1:21" x14ac:dyDescent="0.25">
      <c r="A285" s="64"/>
      <c r="B285" s="78"/>
      <c r="C285" s="82">
        <v>0.54166666666666663</v>
      </c>
      <c r="D285" s="99" t="s">
        <v>208</v>
      </c>
      <c r="E285" s="99" t="s">
        <v>15</v>
      </c>
      <c r="F285" s="99" t="s">
        <v>163</v>
      </c>
      <c r="G285" s="99">
        <v>2</v>
      </c>
      <c r="H285" s="99" t="s">
        <v>16</v>
      </c>
      <c r="I285" s="99">
        <v>1</v>
      </c>
      <c r="K285" s="52" t="s">
        <v>77</v>
      </c>
      <c r="L285" s="63" t="s">
        <v>62</v>
      </c>
      <c r="M285" s="187">
        <v>27</v>
      </c>
      <c r="N285" s="46">
        <v>14</v>
      </c>
      <c r="O285" s="47">
        <v>5</v>
      </c>
      <c r="P285" s="48">
        <v>8</v>
      </c>
      <c r="Q285" s="187">
        <v>77</v>
      </c>
      <c r="R285" s="188" t="s">
        <v>16</v>
      </c>
      <c r="S285" s="189">
        <v>63</v>
      </c>
      <c r="T285" s="51">
        <f>Q285-S285</f>
        <v>14</v>
      </c>
      <c r="U285" s="43">
        <f>N285*3+O285</f>
        <v>47</v>
      </c>
    </row>
    <row r="286" spans="1:21" x14ac:dyDescent="0.25">
      <c r="A286" s="64"/>
      <c r="B286" s="78"/>
      <c r="C286" s="82">
        <v>0.54166666666666663</v>
      </c>
      <c r="D286" s="99" t="s">
        <v>59</v>
      </c>
      <c r="E286" s="99" t="s">
        <v>15</v>
      </c>
      <c r="F286" s="99" t="s">
        <v>210</v>
      </c>
      <c r="G286" s="99">
        <v>1</v>
      </c>
      <c r="H286" s="99" t="s">
        <v>16</v>
      </c>
      <c r="I286" s="99">
        <v>3</v>
      </c>
      <c r="K286" s="52" t="s">
        <v>78</v>
      </c>
      <c r="L286" s="44" t="s">
        <v>13</v>
      </c>
      <c r="M286" s="45">
        <v>27</v>
      </c>
      <c r="N286" s="46">
        <v>14</v>
      </c>
      <c r="O286" s="47">
        <v>4</v>
      </c>
      <c r="P286" s="48">
        <v>9</v>
      </c>
      <c r="Q286" s="45">
        <v>81</v>
      </c>
      <c r="R286" s="49" t="s">
        <v>16</v>
      </c>
      <c r="S286" s="50">
        <v>56</v>
      </c>
      <c r="T286" s="51">
        <f>Q286-S286</f>
        <v>25</v>
      </c>
      <c r="U286" s="43">
        <f>N286*3+O286</f>
        <v>46</v>
      </c>
    </row>
    <row r="287" spans="1:21" x14ac:dyDescent="0.25">
      <c r="A287" s="64"/>
      <c r="B287" s="78"/>
      <c r="C287" s="82">
        <v>0.625</v>
      </c>
      <c r="D287" s="99" t="s">
        <v>209</v>
      </c>
      <c r="E287" s="99" t="s">
        <v>15</v>
      </c>
      <c r="F287" s="99" t="s">
        <v>13</v>
      </c>
      <c r="G287" s="99">
        <v>2</v>
      </c>
      <c r="H287" s="99" t="s">
        <v>16</v>
      </c>
      <c r="I287" s="99">
        <v>4</v>
      </c>
      <c r="K287" s="52" t="s">
        <v>79</v>
      </c>
      <c r="L287" s="44" t="s">
        <v>48</v>
      </c>
      <c r="M287" s="45">
        <v>27</v>
      </c>
      <c r="N287" s="46">
        <v>14</v>
      </c>
      <c r="O287" s="47">
        <v>3</v>
      </c>
      <c r="P287" s="48">
        <v>10</v>
      </c>
      <c r="Q287" s="45">
        <v>88</v>
      </c>
      <c r="R287" s="49" t="s">
        <v>16</v>
      </c>
      <c r="S287" s="50">
        <v>62</v>
      </c>
      <c r="T287" s="54">
        <f>Q287-S287</f>
        <v>26</v>
      </c>
      <c r="U287" s="110">
        <f>N287*3+O287</f>
        <v>45</v>
      </c>
    </row>
    <row r="288" spans="1:21" x14ac:dyDescent="0.25">
      <c r="A288" s="1"/>
      <c r="B288" s="3"/>
      <c r="C288" s="126"/>
      <c r="D288" s="83" t="s">
        <v>158</v>
      </c>
      <c r="E288" s="83" t="s">
        <v>15</v>
      </c>
      <c r="F288" s="83" t="s">
        <v>44</v>
      </c>
      <c r="G288" s="11"/>
      <c r="H288" s="11"/>
      <c r="I288" s="11"/>
      <c r="K288" s="52" t="s">
        <v>80</v>
      </c>
      <c r="L288" s="55" t="s">
        <v>59</v>
      </c>
      <c r="M288" s="45">
        <v>28</v>
      </c>
      <c r="N288" s="46">
        <v>12</v>
      </c>
      <c r="O288" s="47">
        <v>4</v>
      </c>
      <c r="P288" s="48">
        <v>12</v>
      </c>
      <c r="Q288" s="45">
        <v>65</v>
      </c>
      <c r="R288" s="49" t="s">
        <v>16</v>
      </c>
      <c r="S288" s="50">
        <v>79</v>
      </c>
      <c r="T288" s="54">
        <f>Q288-S288</f>
        <v>-14</v>
      </c>
      <c r="U288" s="43">
        <f>N288*3+O288</f>
        <v>40</v>
      </c>
    </row>
    <row r="289" spans="1:21" x14ac:dyDescent="0.25">
      <c r="A289" s="1"/>
      <c r="B289" s="3"/>
      <c r="C289" s="126"/>
      <c r="D289" s="83" t="s">
        <v>158</v>
      </c>
      <c r="E289" s="83" t="s">
        <v>15</v>
      </c>
      <c r="F289" s="83" t="s">
        <v>63</v>
      </c>
      <c r="G289" s="11"/>
      <c r="H289" s="11"/>
      <c r="I289" s="11"/>
      <c r="K289" s="52" t="s">
        <v>81</v>
      </c>
      <c r="L289" s="44" t="s">
        <v>63</v>
      </c>
      <c r="M289" s="45">
        <v>27</v>
      </c>
      <c r="N289" s="46">
        <v>11</v>
      </c>
      <c r="O289" s="47">
        <v>3</v>
      </c>
      <c r="P289" s="48">
        <v>13</v>
      </c>
      <c r="Q289" s="45">
        <v>55</v>
      </c>
      <c r="R289" s="49" t="s">
        <v>16</v>
      </c>
      <c r="S289" s="50">
        <v>64</v>
      </c>
      <c r="T289" s="53">
        <f>Q289-S289</f>
        <v>-9</v>
      </c>
      <c r="U289" s="43">
        <f>N289*3+O289</f>
        <v>36</v>
      </c>
    </row>
    <row r="290" spans="1:21" x14ac:dyDescent="0.25">
      <c r="A290" s="1"/>
      <c r="B290" s="3"/>
      <c r="C290" s="1"/>
      <c r="D290" s="11"/>
      <c r="E290" s="11"/>
      <c r="F290" s="11"/>
      <c r="G290" s="11"/>
      <c r="H290" s="11"/>
      <c r="I290" s="11"/>
      <c r="K290" s="52" t="s">
        <v>83</v>
      </c>
      <c r="L290" s="44" t="s">
        <v>12</v>
      </c>
      <c r="M290" s="45">
        <v>27</v>
      </c>
      <c r="N290" s="46">
        <v>10</v>
      </c>
      <c r="O290" s="47">
        <v>3</v>
      </c>
      <c r="P290" s="48">
        <v>14</v>
      </c>
      <c r="Q290" s="45">
        <v>74</v>
      </c>
      <c r="R290" s="49" t="s">
        <v>16</v>
      </c>
      <c r="S290" s="50">
        <v>81</v>
      </c>
      <c r="T290" s="53">
        <f>Q290-S290</f>
        <v>-7</v>
      </c>
      <c r="U290" s="43">
        <f>N290*3+O290</f>
        <v>33</v>
      </c>
    </row>
    <row r="291" spans="1:21" x14ac:dyDescent="0.25">
      <c r="A291" s="1"/>
      <c r="B291" s="3"/>
      <c r="C291" s="1"/>
      <c r="D291" s="80" t="s">
        <v>291</v>
      </c>
      <c r="E291" s="80"/>
      <c r="F291" s="81">
        <v>45417</v>
      </c>
      <c r="G291" s="11"/>
      <c r="H291" s="11"/>
      <c r="I291" s="11"/>
      <c r="K291" s="52" t="s">
        <v>84</v>
      </c>
      <c r="L291" s="44" t="s">
        <v>225</v>
      </c>
      <c r="M291" s="45">
        <v>28</v>
      </c>
      <c r="N291" s="46">
        <v>9</v>
      </c>
      <c r="O291" s="47">
        <v>6</v>
      </c>
      <c r="P291" s="48">
        <v>13</v>
      </c>
      <c r="Q291" s="45">
        <v>79</v>
      </c>
      <c r="R291" s="49" t="s">
        <v>16</v>
      </c>
      <c r="S291" s="50">
        <v>84</v>
      </c>
      <c r="T291" s="53">
        <f>Q291-S291</f>
        <v>-5</v>
      </c>
      <c r="U291" s="43">
        <f>N291*3+O291</f>
        <v>33</v>
      </c>
    </row>
    <row r="292" spans="1:21" x14ac:dyDescent="0.25">
      <c r="A292" s="64"/>
      <c r="B292" s="78"/>
      <c r="C292" s="82">
        <v>0.54166666666666663</v>
      </c>
      <c r="D292" s="99" t="s">
        <v>51</v>
      </c>
      <c r="E292" s="99" t="s">
        <v>15</v>
      </c>
      <c r="F292" s="99" t="s">
        <v>44</v>
      </c>
      <c r="G292" s="99"/>
      <c r="H292" s="99" t="s">
        <v>16</v>
      </c>
      <c r="I292" s="99"/>
      <c r="K292" s="52" t="s">
        <v>85</v>
      </c>
      <c r="L292" s="44" t="s">
        <v>44</v>
      </c>
      <c r="M292" s="45">
        <v>27</v>
      </c>
      <c r="N292" s="46">
        <v>10</v>
      </c>
      <c r="O292" s="47">
        <v>2</v>
      </c>
      <c r="P292" s="48">
        <v>15</v>
      </c>
      <c r="Q292" s="45">
        <v>80</v>
      </c>
      <c r="R292" s="49" t="s">
        <v>16</v>
      </c>
      <c r="S292" s="50">
        <v>100</v>
      </c>
      <c r="T292" s="53">
        <f>Q292-S292</f>
        <v>-20</v>
      </c>
      <c r="U292" s="43">
        <f>N292*3+O292</f>
        <v>32</v>
      </c>
    </row>
    <row r="293" spans="1:21" x14ac:dyDescent="0.25">
      <c r="A293" s="64"/>
      <c r="B293" s="78"/>
      <c r="C293" s="82">
        <v>0.54166666666666663</v>
      </c>
      <c r="D293" s="99" t="s">
        <v>96</v>
      </c>
      <c r="E293" s="99" t="s">
        <v>15</v>
      </c>
      <c r="F293" s="99" t="s">
        <v>48</v>
      </c>
      <c r="G293" s="99"/>
      <c r="H293" s="99" t="s">
        <v>16</v>
      </c>
      <c r="I293" s="99"/>
      <c r="K293" s="52" t="s">
        <v>86</v>
      </c>
      <c r="L293" s="55" t="s">
        <v>208</v>
      </c>
      <c r="M293" s="45">
        <v>27</v>
      </c>
      <c r="N293" s="46">
        <v>9</v>
      </c>
      <c r="O293" s="47">
        <v>0</v>
      </c>
      <c r="P293" s="48">
        <v>18</v>
      </c>
      <c r="Q293" s="45">
        <v>41</v>
      </c>
      <c r="R293" s="49" t="s">
        <v>16</v>
      </c>
      <c r="S293" s="50">
        <v>74</v>
      </c>
      <c r="T293" s="53">
        <f>Q293-S293</f>
        <v>-33</v>
      </c>
      <c r="U293" s="43">
        <f>N293*3+O293</f>
        <v>27</v>
      </c>
    </row>
    <row r="294" spans="1:21" x14ac:dyDescent="0.25">
      <c r="A294" s="64"/>
      <c r="B294" s="78"/>
      <c r="C294" s="82">
        <v>0.54166666666666663</v>
      </c>
      <c r="D294" s="99" t="s">
        <v>163</v>
      </c>
      <c r="E294" s="99" t="s">
        <v>15</v>
      </c>
      <c r="F294" s="99" t="s">
        <v>59</v>
      </c>
      <c r="G294" s="99"/>
      <c r="H294" s="99" t="s">
        <v>16</v>
      </c>
      <c r="I294" s="99"/>
      <c r="K294" s="112" t="s">
        <v>92</v>
      </c>
      <c r="L294" s="44" t="s">
        <v>10</v>
      </c>
      <c r="M294" s="45">
        <v>28</v>
      </c>
      <c r="N294" s="46">
        <v>7</v>
      </c>
      <c r="O294" s="47">
        <v>2</v>
      </c>
      <c r="P294" s="48">
        <v>19</v>
      </c>
      <c r="Q294" s="45">
        <v>51</v>
      </c>
      <c r="R294" s="49" t="s">
        <v>16</v>
      </c>
      <c r="S294" s="50">
        <v>98</v>
      </c>
      <c r="T294" s="53">
        <f>Q294-S294</f>
        <v>-47</v>
      </c>
      <c r="U294" s="43">
        <f>N294*3+O294</f>
        <v>23</v>
      </c>
    </row>
    <row r="295" spans="1:21" x14ac:dyDescent="0.25">
      <c r="A295" s="64"/>
      <c r="B295" s="78"/>
      <c r="C295" s="82">
        <v>0.54166666666666663</v>
      </c>
      <c r="D295" s="99" t="s">
        <v>62</v>
      </c>
      <c r="E295" s="99" t="s">
        <v>15</v>
      </c>
      <c r="F295" s="99" t="s">
        <v>208</v>
      </c>
      <c r="G295" s="99"/>
      <c r="H295" s="99" t="s">
        <v>16</v>
      </c>
      <c r="I295" s="99"/>
      <c r="K295" s="112" t="s">
        <v>87</v>
      </c>
      <c r="L295" s="44" t="s">
        <v>163</v>
      </c>
      <c r="M295" s="45">
        <v>27</v>
      </c>
      <c r="N295" s="46">
        <v>3</v>
      </c>
      <c r="O295" s="47">
        <v>4</v>
      </c>
      <c r="P295" s="48">
        <v>20</v>
      </c>
      <c r="Q295" s="45">
        <v>51</v>
      </c>
      <c r="R295" s="49" t="s">
        <v>16</v>
      </c>
      <c r="S295" s="50">
        <v>115</v>
      </c>
      <c r="T295" s="53">
        <f>Q295-S295</f>
        <v>-64</v>
      </c>
      <c r="U295" s="43">
        <f>N295*3+O295</f>
        <v>13</v>
      </c>
    </row>
    <row r="296" spans="1:21" ht="13.5" thickBot="1" x14ac:dyDescent="0.3">
      <c r="A296" s="64"/>
      <c r="B296" s="78"/>
      <c r="C296" s="82">
        <v>0.625</v>
      </c>
      <c r="D296" s="99" t="s">
        <v>210</v>
      </c>
      <c r="E296" s="99" t="s">
        <v>15</v>
      </c>
      <c r="F296" s="99" t="s">
        <v>12</v>
      </c>
      <c r="G296" s="99"/>
      <c r="H296" s="99" t="s">
        <v>16</v>
      </c>
      <c r="I296" s="99"/>
      <c r="K296" s="159" t="s">
        <v>88</v>
      </c>
      <c r="L296" s="24" t="s">
        <v>209</v>
      </c>
      <c r="M296" s="25">
        <v>28</v>
      </c>
      <c r="N296" s="31">
        <v>3</v>
      </c>
      <c r="O296" s="32">
        <v>1</v>
      </c>
      <c r="P296" s="33">
        <v>24</v>
      </c>
      <c r="Q296" s="25">
        <v>42</v>
      </c>
      <c r="R296" s="26" t="s">
        <v>16</v>
      </c>
      <c r="S296" s="27">
        <v>144</v>
      </c>
      <c r="T296" s="34">
        <f>Q296-S296</f>
        <v>-102</v>
      </c>
      <c r="U296" s="23">
        <f>N296*3+O296</f>
        <v>10</v>
      </c>
    </row>
    <row r="297" spans="1:21" ht="13.5" customHeight="1" thickBot="1" x14ac:dyDescent="0.3">
      <c r="A297" s="64"/>
      <c r="B297" s="78"/>
      <c r="C297" s="82">
        <v>0.625</v>
      </c>
      <c r="D297" s="99" t="s">
        <v>13</v>
      </c>
      <c r="E297" s="99" t="s">
        <v>15</v>
      </c>
      <c r="F297" s="99" t="s">
        <v>10</v>
      </c>
      <c r="G297" s="99"/>
      <c r="H297" s="99" t="s">
        <v>16</v>
      </c>
      <c r="I297" s="99"/>
      <c r="K297" s="35"/>
      <c r="L297" s="35" t="s">
        <v>97</v>
      </c>
      <c r="M297" s="248">
        <f>SUM(M281:M296)</f>
        <v>436</v>
      </c>
      <c r="N297" s="37">
        <f t="shared" ref="N297:Q297" si="16">SUM(N281:N296)</f>
        <v>196</v>
      </c>
      <c r="O297" s="38">
        <f t="shared" si="16"/>
        <v>44</v>
      </c>
      <c r="P297" s="36">
        <f t="shared" si="16"/>
        <v>196</v>
      </c>
      <c r="Q297" s="246">
        <f t="shared" si="16"/>
        <v>1181</v>
      </c>
      <c r="R297" s="247" t="s">
        <v>16</v>
      </c>
      <c r="S297" s="248">
        <f t="shared" ref="S297:U297" si="17">SUM(S281:S296)</f>
        <v>1181</v>
      </c>
      <c r="T297" s="35">
        <f t="shared" si="17"/>
        <v>0</v>
      </c>
      <c r="U297" s="249">
        <f t="shared" si="17"/>
        <v>632</v>
      </c>
    </row>
    <row r="298" spans="1:21" ht="12.75" customHeight="1" thickBot="1" x14ac:dyDescent="0.3">
      <c r="A298" s="64"/>
      <c r="B298" s="78"/>
      <c r="C298" s="82" t="s">
        <v>286</v>
      </c>
      <c r="D298" s="99" t="s">
        <v>207</v>
      </c>
      <c r="E298" s="99" t="s">
        <v>15</v>
      </c>
      <c r="F298" s="99" t="s">
        <v>63</v>
      </c>
      <c r="G298" s="99"/>
      <c r="H298" s="99" t="s">
        <v>16</v>
      </c>
      <c r="I298" s="99"/>
      <c r="K298" s="11"/>
      <c r="L298" s="11"/>
      <c r="M298" s="11"/>
      <c r="N298" s="11"/>
      <c r="O298" s="11"/>
      <c r="P298" s="11"/>
      <c r="Q298" s="11"/>
      <c r="R298" s="11"/>
      <c r="S298" s="11"/>
      <c r="T298" s="11"/>
      <c r="U298" s="11"/>
    </row>
    <row r="299" spans="1:21" ht="13.5" customHeight="1" x14ac:dyDescent="0.25">
      <c r="A299" s="1"/>
      <c r="B299" s="3"/>
      <c r="C299" s="126"/>
      <c r="D299" s="83" t="s">
        <v>158</v>
      </c>
      <c r="E299" s="83" t="s">
        <v>15</v>
      </c>
      <c r="F299" s="83" t="s">
        <v>109</v>
      </c>
      <c r="G299" s="11"/>
      <c r="H299" s="11"/>
      <c r="I299" s="11"/>
      <c r="K299" s="375" t="s">
        <v>243</v>
      </c>
      <c r="L299" s="376"/>
      <c r="M299" s="376"/>
      <c r="N299" s="376"/>
      <c r="O299" s="376"/>
      <c r="P299" s="376"/>
      <c r="Q299" s="376"/>
      <c r="R299" s="376"/>
      <c r="S299" s="376"/>
      <c r="T299" s="376"/>
      <c r="U299" s="377"/>
    </row>
    <row r="300" spans="1:21" x14ac:dyDescent="0.25">
      <c r="A300" s="1"/>
      <c r="B300" s="3"/>
      <c r="C300" s="126"/>
      <c r="D300" s="83" t="s">
        <v>158</v>
      </c>
      <c r="E300" s="83" t="s">
        <v>15</v>
      </c>
      <c r="F300" s="83" t="s">
        <v>209</v>
      </c>
      <c r="G300" s="11"/>
      <c r="H300" s="11"/>
      <c r="I300" s="11"/>
      <c r="K300" s="378"/>
      <c r="L300" s="379"/>
      <c r="M300" s="379"/>
      <c r="N300" s="379"/>
      <c r="O300" s="379"/>
      <c r="P300" s="379"/>
      <c r="Q300" s="379"/>
      <c r="R300" s="379"/>
      <c r="S300" s="379"/>
      <c r="T300" s="379"/>
      <c r="U300" s="380"/>
    </row>
    <row r="301" spans="1:21" x14ac:dyDescent="0.25">
      <c r="D301" s="11"/>
      <c r="E301" s="11"/>
      <c r="F301" s="11"/>
      <c r="G301" s="11"/>
      <c r="H301" s="11"/>
      <c r="I301" s="11"/>
      <c r="K301" s="378"/>
      <c r="L301" s="379"/>
      <c r="M301" s="379"/>
      <c r="N301" s="379"/>
      <c r="O301" s="379"/>
      <c r="P301" s="379"/>
      <c r="Q301" s="379"/>
      <c r="R301" s="379"/>
      <c r="S301" s="379"/>
      <c r="T301" s="379"/>
      <c r="U301" s="380"/>
    </row>
    <row r="302" spans="1:21" x14ac:dyDescent="0.25">
      <c r="D302" s="11"/>
      <c r="E302" s="11"/>
      <c r="F302" s="11"/>
      <c r="G302" s="11"/>
      <c r="H302" s="11"/>
      <c r="I302" s="11"/>
      <c r="K302" s="378"/>
      <c r="L302" s="379"/>
      <c r="M302" s="379"/>
      <c r="N302" s="379"/>
      <c r="O302" s="379"/>
      <c r="P302" s="379"/>
      <c r="Q302" s="379"/>
      <c r="R302" s="379"/>
      <c r="S302" s="379"/>
      <c r="T302" s="379"/>
      <c r="U302" s="380"/>
    </row>
    <row r="303" spans="1:21" x14ac:dyDescent="0.25">
      <c r="D303" s="11"/>
      <c r="E303" s="11"/>
      <c r="F303" s="11"/>
      <c r="G303" s="11"/>
      <c r="H303" s="11"/>
      <c r="I303" s="11"/>
      <c r="K303" s="378"/>
      <c r="L303" s="379"/>
      <c r="M303" s="379"/>
      <c r="N303" s="379"/>
      <c r="O303" s="379"/>
      <c r="P303" s="379"/>
      <c r="Q303" s="379"/>
      <c r="R303" s="379"/>
      <c r="S303" s="379"/>
      <c r="T303" s="379"/>
      <c r="U303" s="380"/>
    </row>
    <row r="304" spans="1:21" x14ac:dyDescent="0.25">
      <c r="D304" s="11"/>
      <c r="E304" s="11"/>
      <c r="F304" s="11"/>
      <c r="G304" s="11"/>
      <c r="H304" s="11"/>
      <c r="I304" s="11"/>
      <c r="K304" s="378"/>
      <c r="L304" s="379"/>
      <c r="M304" s="379"/>
      <c r="N304" s="379"/>
      <c r="O304" s="379"/>
      <c r="P304" s="379"/>
      <c r="Q304" s="379"/>
      <c r="R304" s="379"/>
      <c r="S304" s="379"/>
      <c r="T304" s="379"/>
      <c r="U304" s="380"/>
    </row>
    <row r="305" spans="1:21" x14ac:dyDescent="0.25">
      <c r="D305" s="11"/>
      <c r="E305" s="11"/>
      <c r="F305" s="11"/>
      <c r="G305" s="11"/>
      <c r="H305" s="11"/>
      <c r="I305" s="11"/>
      <c r="K305" s="378"/>
      <c r="L305" s="379"/>
      <c r="M305" s="379"/>
      <c r="N305" s="379"/>
      <c r="O305" s="379"/>
      <c r="P305" s="379"/>
      <c r="Q305" s="379"/>
      <c r="R305" s="379"/>
      <c r="S305" s="379"/>
      <c r="T305" s="379"/>
      <c r="U305" s="380"/>
    </row>
    <row r="306" spans="1:21" ht="13.5" thickBot="1" x14ac:dyDescent="0.3">
      <c r="D306" s="11"/>
      <c r="E306" s="11"/>
      <c r="F306" s="11"/>
      <c r="G306" s="11"/>
      <c r="H306" s="11"/>
      <c r="I306" s="11"/>
      <c r="K306" s="381"/>
      <c r="L306" s="382"/>
      <c r="M306" s="382"/>
      <c r="N306" s="382"/>
      <c r="O306" s="382"/>
      <c r="P306" s="382"/>
      <c r="Q306" s="382"/>
      <c r="R306" s="382"/>
      <c r="S306" s="382"/>
      <c r="T306" s="382"/>
      <c r="U306" s="383"/>
    </row>
    <row r="307" spans="1:21" x14ac:dyDescent="0.25">
      <c r="D307" s="11"/>
      <c r="E307" s="11"/>
      <c r="F307" s="11"/>
      <c r="G307" s="11"/>
      <c r="H307" s="11"/>
      <c r="I307" s="11"/>
      <c r="M307" s="1"/>
      <c r="O307" s="1"/>
      <c r="P307" s="1"/>
      <c r="Q307" s="1"/>
      <c r="S307" s="1"/>
      <c r="T307" s="1"/>
      <c r="U307" s="1"/>
    </row>
    <row r="308" spans="1:21" ht="13.5" thickBot="1" x14ac:dyDescent="0.3">
      <c r="D308" s="11"/>
      <c r="E308" s="11"/>
      <c r="F308" s="11"/>
      <c r="G308" s="11"/>
      <c r="H308" s="11"/>
      <c r="I308" s="11"/>
      <c r="U308" s="11"/>
    </row>
    <row r="309" spans="1:21" ht="13.5" customHeight="1" thickBot="1" x14ac:dyDescent="0.3">
      <c r="D309" s="369" t="s">
        <v>108</v>
      </c>
      <c r="E309" s="370"/>
      <c r="F309" s="371"/>
      <c r="G309" s="11"/>
      <c r="H309" s="11"/>
      <c r="I309" s="11"/>
      <c r="K309" s="384" t="s">
        <v>288</v>
      </c>
      <c r="L309" s="385"/>
      <c r="M309" s="385"/>
      <c r="N309" s="385"/>
      <c r="O309" s="385"/>
      <c r="P309" s="385"/>
      <c r="Q309" s="385"/>
      <c r="R309" s="385"/>
      <c r="S309" s="385"/>
      <c r="T309" s="385"/>
      <c r="U309" s="386"/>
    </row>
    <row r="310" spans="1:21" ht="13.5" thickBot="1" x14ac:dyDescent="0.3">
      <c r="A310" s="1"/>
      <c r="B310" s="3"/>
      <c r="C310" s="1"/>
      <c r="D310" s="80" t="s">
        <v>275</v>
      </c>
      <c r="E310" s="80"/>
      <c r="F310" s="81">
        <v>45403</v>
      </c>
      <c r="G310" s="11"/>
      <c r="H310" s="11"/>
      <c r="I310" s="11"/>
      <c r="K310" s="12" t="s">
        <v>99</v>
      </c>
      <c r="L310" s="12" t="s">
        <v>66</v>
      </c>
      <c r="M310" s="12" t="s">
        <v>67</v>
      </c>
      <c r="N310" s="13" t="s">
        <v>68</v>
      </c>
      <c r="O310" s="14" t="s">
        <v>69</v>
      </c>
      <c r="P310" s="15" t="s">
        <v>70</v>
      </c>
      <c r="Q310" s="372" t="s">
        <v>102</v>
      </c>
      <c r="R310" s="373"/>
      <c r="S310" s="374"/>
      <c r="T310" s="12" t="s">
        <v>71</v>
      </c>
      <c r="U310" s="12" t="s">
        <v>72</v>
      </c>
    </row>
    <row r="311" spans="1:21" x14ac:dyDescent="0.25">
      <c r="A311" s="64"/>
      <c r="B311" s="83" t="s">
        <v>222</v>
      </c>
      <c r="C311" s="82">
        <v>0.54166666666666663</v>
      </c>
      <c r="D311" s="83" t="s">
        <v>250</v>
      </c>
      <c r="E311" s="99" t="s">
        <v>15</v>
      </c>
      <c r="F311" s="99" t="s">
        <v>53</v>
      </c>
      <c r="G311" s="83">
        <v>0</v>
      </c>
      <c r="H311" s="83" t="s">
        <v>16</v>
      </c>
      <c r="I311" s="83">
        <v>3</v>
      </c>
      <c r="K311" s="107" t="s">
        <v>73</v>
      </c>
      <c r="L311" s="295" t="s">
        <v>54</v>
      </c>
      <c r="M311" s="281">
        <v>28</v>
      </c>
      <c r="N311" s="282">
        <v>24</v>
      </c>
      <c r="O311" s="283">
        <v>1</v>
      </c>
      <c r="P311" s="284">
        <v>3</v>
      </c>
      <c r="Q311" s="281">
        <v>127</v>
      </c>
      <c r="R311" s="285" t="s">
        <v>16</v>
      </c>
      <c r="S311" s="286">
        <v>36</v>
      </c>
      <c r="T311" s="287">
        <f t="shared" ref="T311:T324" si="18">Q311-S311</f>
        <v>91</v>
      </c>
      <c r="U311" s="288">
        <f t="shared" ref="U311:U324" si="19">N311*3+O311</f>
        <v>73</v>
      </c>
    </row>
    <row r="312" spans="1:21" x14ac:dyDescent="0.25">
      <c r="A312" s="64"/>
      <c r="B312" s="78"/>
      <c r="C312" s="82">
        <v>0.54166666666666663</v>
      </c>
      <c r="D312" s="99" t="s">
        <v>60</v>
      </c>
      <c r="E312" s="99" t="s">
        <v>15</v>
      </c>
      <c r="F312" s="64" t="s">
        <v>212</v>
      </c>
      <c r="G312" s="99">
        <v>9</v>
      </c>
      <c r="H312" s="99" t="s">
        <v>16</v>
      </c>
      <c r="I312" s="99">
        <v>3</v>
      </c>
      <c r="K312" s="107" t="s">
        <v>74</v>
      </c>
      <c r="L312" s="178" t="s">
        <v>211</v>
      </c>
      <c r="M312" s="184">
        <v>28</v>
      </c>
      <c r="N312" s="87">
        <v>23</v>
      </c>
      <c r="O312" s="88">
        <v>2</v>
      </c>
      <c r="P312" s="89">
        <v>3</v>
      </c>
      <c r="Q312" s="184">
        <v>165</v>
      </c>
      <c r="R312" s="185" t="s">
        <v>16</v>
      </c>
      <c r="S312" s="186">
        <v>43</v>
      </c>
      <c r="T312" s="92">
        <f t="shared" si="18"/>
        <v>122</v>
      </c>
      <c r="U312" s="107">
        <f t="shared" si="19"/>
        <v>71</v>
      </c>
    </row>
    <row r="313" spans="1:21" x14ac:dyDescent="0.25">
      <c r="A313" s="64"/>
      <c r="B313" s="78"/>
      <c r="C313" s="82">
        <v>0.54166666666666663</v>
      </c>
      <c r="D313" s="99" t="s">
        <v>56</v>
      </c>
      <c r="E313" s="99" t="s">
        <v>15</v>
      </c>
      <c r="F313" s="99" t="s">
        <v>211</v>
      </c>
      <c r="G313" s="99">
        <v>0</v>
      </c>
      <c r="H313" s="99" t="s">
        <v>16</v>
      </c>
      <c r="I313" s="99">
        <v>7</v>
      </c>
      <c r="K313" s="112" t="s">
        <v>75</v>
      </c>
      <c r="L313" s="158" t="s">
        <v>213</v>
      </c>
      <c r="M313" s="187">
        <v>28</v>
      </c>
      <c r="N313" s="46">
        <v>21</v>
      </c>
      <c r="O313" s="47">
        <v>1</v>
      </c>
      <c r="P313" s="48">
        <v>6</v>
      </c>
      <c r="Q313" s="187">
        <v>103</v>
      </c>
      <c r="R313" s="188" t="s">
        <v>16</v>
      </c>
      <c r="S313" s="189">
        <v>49</v>
      </c>
      <c r="T313" s="51">
        <f t="shared" si="18"/>
        <v>54</v>
      </c>
      <c r="U313" s="110">
        <f t="shared" si="19"/>
        <v>64</v>
      </c>
    </row>
    <row r="314" spans="1:21" x14ac:dyDescent="0.25">
      <c r="A314" s="64"/>
      <c r="B314" s="83" t="s">
        <v>222</v>
      </c>
      <c r="C314" s="82">
        <v>0.54166666666666663</v>
      </c>
      <c r="D314" s="99" t="s">
        <v>213</v>
      </c>
      <c r="E314" s="99" t="s">
        <v>15</v>
      </c>
      <c r="F314" s="83" t="s">
        <v>145</v>
      </c>
      <c r="G314" s="83">
        <v>3</v>
      </c>
      <c r="H314" s="83" t="s">
        <v>16</v>
      </c>
      <c r="I314" s="83">
        <v>0</v>
      </c>
      <c r="K314" s="112" t="s">
        <v>76</v>
      </c>
      <c r="L314" s="63" t="s">
        <v>53</v>
      </c>
      <c r="M314" s="187">
        <v>29</v>
      </c>
      <c r="N314" s="46">
        <v>20</v>
      </c>
      <c r="O314" s="47">
        <v>3</v>
      </c>
      <c r="P314" s="48">
        <v>6</v>
      </c>
      <c r="Q314" s="187">
        <v>105</v>
      </c>
      <c r="R314" s="188" t="s">
        <v>16</v>
      </c>
      <c r="S314" s="189">
        <v>55</v>
      </c>
      <c r="T314" s="51">
        <f t="shared" si="18"/>
        <v>50</v>
      </c>
      <c r="U314" s="110">
        <f t="shared" si="19"/>
        <v>63</v>
      </c>
    </row>
    <row r="315" spans="1:21" x14ac:dyDescent="0.25">
      <c r="A315" s="64"/>
      <c r="B315" s="83" t="s">
        <v>222</v>
      </c>
      <c r="C315" s="82">
        <v>0.54166666666666663</v>
      </c>
      <c r="D315" s="83" t="s">
        <v>246</v>
      </c>
      <c r="E315" s="99" t="s">
        <v>15</v>
      </c>
      <c r="F315" s="99" t="s">
        <v>58</v>
      </c>
      <c r="G315" s="83">
        <v>0</v>
      </c>
      <c r="H315" s="83" t="s">
        <v>16</v>
      </c>
      <c r="I315" s="83">
        <v>3</v>
      </c>
      <c r="K315" s="112" t="s">
        <v>77</v>
      </c>
      <c r="L315" s="63" t="s">
        <v>52</v>
      </c>
      <c r="M315" s="187">
        <v>29</v>
      </c>
      <c r="N315" s="46">
        <v>17</v>
      </c>
      <c r="O315" s="47">
        <v>3</v>
      </c>
      <c r="P315" s="48">
        <v>9</v>
      </c>
      <c r="Q315" s="187">
        <v>108</v>
      </c>
      <c r="R315" s="188" t="s">
        <v>16</v>
      </c>
      <c r="S315" s="189">
        <v>62</v>
      </c>
      <c r="T315" s="51">
        <f t="shared" si="18"/>
        <v>46</v>
      </c>
      <c r="U315" s="110">
        <f t="shared" si="19"/>
        <v>54</v>
      </c>
    </row>
    <row r="316" spans="1:21" x14ac:dyDescent="0.25">
      <c r="A316" s="64"/>
      <c r="B316" s="83" t="s">
        <v>222</v>
      </c>
      <c r="C316" s="82">
        <v>0.54166666666666663</v>
      </c>
      <c r="D316" s="83" t="s">
        <v>245</v>
      </c>
      <c r="E316" s="99" t="s">
        <v>15</v>
      </c>
      <c r="F316" s="99" t="s">
        <v>115</v>
      </c>
      <c r="G316" s="83">
        <v>0</v>
      </c>
      <c r="H316" s="83" t="s">
        <v>16</v>
      </c>
      <c r="I316" s="83">
        <v>3</v>
      </c>
      <c r="K316" s="112" t="s">
        <v>78</v>
      </c>
      <c r="L316" s="158" t="s">
        <v>56</v>
      </c>
      <c r="M316" s="187">
        <v>28</v>
      </c>
      <c r="N316" s="46">
        <v>17</v>
      </c>
      <c r="O316" s="47">
        <v>2</v>
      </c>
      <c r="P316" s="48">
        <v>9</v>
      </c>
      <c r="Q316" s="187">
        <v>99</v>
      </c>
      <c r="R316" s="188" t="s">
        <v>16</v>
      </c>
      <c r="S316" s="189">
        <v>58</v>
      </c>
      <c r="T316" s="54">
        <f t="shared" si="18"/>
        <v>41</v>
      </c>
      <c r="U316" s="110">
        <f t="shared" si="19"/>
        <v>53</v>
      </c>
    </row>
    <row r="317" spans="1:21" x14ac:dyDescent="0.25">
      <c r="A317" s="64"/>
      <c r="B317" s="78"/>
      <c r="C317" s="82">
        <v>0.54166666666666663</v>
      </c>
      <c r="D317" s="99" t="s">
        <v>61</v>
      </c>
      <c r="E317" s="99" t="s">
        <v>15</v>
      </c>
      <c r="F317" s="99" t="s">
        <v>55</v>
      </c>
      <c r="G317" s="99">
        <v>2</v>
      </c>
      <c r="H317" s="99" t="s">
        <v>16</v>
      </c>
      <c r="I317" s="99">
        <v>2</v>
      </c>
      <c r="K317" s="112" t="s">
        <v>79</v>
      </c>
      <c r="L317" s="63" t="s">
        <v>61</v>
      </c>
      <c r="M317" s="187">
        <v>28</v>
      </c>
      <c r="N317" s="46">
        <v>16</v>
      </c>
      <c r="O317" s="47">
        <v>2</v>
      </c>
      <c r="P317" s="48">
        <v>10</v>
      </c>
      <c r="Q317" s="187">
        <v>107</v>
      </c>
      <c r="R317" s="188" t="s">
        <v>16</v>
      </c>
      <c r="S317" s="189">
        <v>69</v>
      </c>
      <c r="T317" s="54">
        <f t="shared" si="18"/>
        <v>38</v>
      </c>
      <c r="U317" s="110">
        <f t="shared" si="19"/>
        <v>50</v>
      </c>
    </row>
    <row r="318" spans="1:21" x14ac:dyDescent="0.25">
      <c r="A318" s="64"/>
      <c r="B318" s="78"/>
      <c r="C318" s="82">
        <v>0.70833333333333337</v>
      </c>
      <c r="D318" s="291" t="s">
        <v>121</v>
      </c>
      <c r="E318" s="183" t="s">
        <v>15</v>
      </c>
      <c r="F318" s="183" t="s">
        <v>52</v>
      </c>
      <c r="G318" s="99">
        <v>0</v>
      </c>
      <c r="H318" s="99" t="s">
        <v>16</v>
      </c>
      <c r="I318" s="99">
        <v>3</v>
      </c>
      <c r="K318" s="112" t="s">
        <v>80</v>
      </c>
      <c r="L318" s="63" t="s">
        <v>121</v>
      </c>
      <c r="M318" s="187">
        <v>28</v>
      </c>
      <c r="N318" s="46">
        <v>13</v>
      </c>
      <c r="O318" s="47">
        <v>4</v>
      </c>
      <c r="P318" s="48">
        <v>11</v>
      </c>
      <c r="Q318" s="187">
        <v>87</v>
      </c>
      <c r="R318" s="188" t="s">
        <v>16</v>
      </c>
      <c r="S318" s="189">
        <v>76</v>
      </c>
      <c r="T318" s="53">
        <f t="shared" si="18"/>
        <v>11</v>
      </c>
      <c r="U318" s="110">
        <f t="shared" si="19"/>
        <v>43</v>
      </c>
    </row>
    <row r="319" spans="1:21" x14ac:dyDescent="0.25">
      <c r="A319" s="1"/>
      <c r="B319" s="3"/>
      <c r="C319" s="126"/>
      <c r="D319" s="83" t="s">
        <v>158</v>
      </c>
      <c r="E319" s="83" t="s">
        <v>15</v>
      </c>
      <c r="F319" s="83" t="s">
        <v>54</v>
      </c>
      <c r="G319" s="11"/>
      <c r="H319" s="11"/>
      <c r="I319" s="11"/>
      <c r="K319" s="112" t="s">
        <v>81</v>
      </c>
      <c r="L319" s="63" t="s">
        <v>60</v>
      </c>
      <c r="M319" s="187">
        <v>28</v>
      </c>
      <c r="N319" s="46">
        <v>13</v>
      </c>
      <c r="O319" s="47">
        <v>0</v>
      </c>
      <c r="P319" s="48">
        <v>15</v>
      </c>
      <c r="Q319" s="187">
        <v>77</v>
      </c>
      <c r="R319" s="188" t="s">
        <v>16</v>
      </c>
      <c r="S319" s="189">
        <v>89</v>
      </c>
      <c r="T319" s="53">
        <f t="shared" si="18"/>
        <v>-12</v>
      </c>
      <c r="U319" s="110">
        <f t="shared" si="19"/>
        <v>39</v>
      </c>
    </row>
    <row r="320" spans="1:21" x14ac:dyDescent="0.25">
      <c r="A320" s="1"/>
      <c r="B320" s="3"/>
      <c r="C320" s="126"/>
      <c r="E320" s="11"/>
      <c r="F320" s="11"/>
      <c r="G320" s="11"/>
      <c r="H320" s="11"/>
      <c r="I320" s="11"/>
      <c r="K320" s="112" t="s">
        <v>84</v>
      </c>
      <c r="L320" s="63" t="s">
        <v>55</v>
      </c>
      <c r="M320" s="187">
        <v>28</v>
      </c>
      <c r="N320" s="46">
        <v>10</v>
      </c>
      <c r="O320" s="47">
        <v>7</v>
      </c>
      <c r="P320" s="48">
        <v>11</v>
      </c>
      <c r="Q320" s="187">
        <v>62</v>
      </c>
      <c r="R320" s="188" t="s">
        <v>16</v>
      </c>
      <c r="S320" s="189">
        <v>82</v>
      </c>
      <c r="T320" s="53">
        <f t="shared" si="18"/>
        <v>-20</v>
      </c>
      <c r="U320" s="110">
        <f t="shared" si="19"/>
        <v>37</v>
      </c>
    </row>
    <row r="321" spans="1:21" x14ac:dyDescent="0.25">
      <c r="A321" s="1"/>
      <c r="B321" s="3"/>
      <c r="C321" s="1"/>
      <c r="D321" s="80" t="s">
        <v>277</v>
      </c>
      <c r="E321" s="80"/>
      <c r="F321" s="81">
        <v>45410</v>
      </c>
      <c r="G321" s="11"/>
      <c r="H321" s="11"/>
      <c r="I321" s="11"/>
      <c r="K321" s="112" t="s">
        <v>83</v>
      </c>
      <c r="L321" s="63" t="s">
        <v>115</v>
      </c>
      <c r="M321" s="187">
        <v>29</v>
      </c>
      <c r="N321" s="46">
        <v>9</v>
      </c>
      <c r="O321" s="47">
        <v>4</v>
      </c>
      <c r="P321" s="48">
        <v>16</v>
      </c>
      <c r="Q321" s="187">
        <v>86</v>
      </c>
      <c r="R321" s="188" t="s">
        <v>16</v>
      </c>
      <c r="S321" s="189">
        <v>96</v>
      </c>
      <c r="T321" s="53">
        <f t="shared" si="18"/>
        <v>-10</v>
      </c>
      <c r="U321" s="110">
        <f t="shared" si="19"/>
        <v>31</v>
      </c>
    </row>
    <row r="322" spans="1:21" x14ac:dyDescent="0.25">
      <c r="A322" s="64"/>
      <c r="B322" s="78"/>
      <c r="C322" s="82">
        <v>0.54166666666666663</v>
      </c>
      <c r="D322" s="99" t="s">
        <v>211</v>
      </c>
      <c r="E322" s="99" t="s">
        <v>15</v>
      </c>
      <c r="F322" s="99" t="s">
        <v>213</v>
      </c>
      <c r="G322" s="99"/>
      <c r="H322" s="99" t="s">
        <v>16</v>
      </c>
      <c r="I322" s="99"/>
      <c r="K322" s="112" t="s">
        <v>85</v>
      </c>
      <c r="L322" s="63" t="s">
        <v>145</v>
      </c>
      <c r="M322" s="187">
        <v>28</v>
      </c>
      <c r="N322" s="46">
        <v>9</v>
      </c>
      <c r="O322" s="47">
        <v>3</v>
      </c>
      <c r="P322" s="48">
        <v>16</v>
      </c>
      <c r="Q322" s="187">
        <v>78</v>
      </c>
      <c r="R322" s="188" t="s">
        <v>16</v>
      </c>
      <c r="S322" s="189">
        <v>109</v>
      </c>
      <c r="T322" s="53">
        <f t="shared" si="18"/>
        <v>-31</v>
      </c>
      <c r="U322" s="110">
        <f t="shared" si="19"/>
        <v>30</v>
      </c>
    </row>
    <row r="323" spans="1:21" x14ac:dyDescent="0.25">
      <c r="A323" s="64"/>
      <c r="B323" s="78"/>
      <c r="C323" s="82">
        <v>0.54166666666666663</v>
      </c>
      <c r="D323" s="99" t="s">
        <v>54</v>
      </c>
      <c r="E323" s="99" t="s">
        <v>15</v>
      </c>
      <c r="F323" s="99" t="s">
        <v>56</v>
      </c>
      <c r="G323" s="99"/>
      <c r="H323" s="99" t="s">
        <v>16</v>
      </c>
      <c r="I323" s="99"/>
      <c r="K323" s="112" t="s">
        <v>92</v>
      </c>
      <c r="L323" s="63" t="s">
        <v>58</v>
      </c>
      <c r="M323" s="187">
        <v>28</v>
      </c>
      <c r="N323" s="46">
        <v>8</v>
      </c>
      <c r="O323" s="47">
        <v>2</v>
      </c>
      <c r="P323" s="48">
        <v>18</v>
      </c>
      <c r="Q323" s="187">
        <v>68</v>
      </c>
      <c r="R323" s="188" t="s">
        <v>16</v>
      </c>
      <c r="S323" s="189">
        <v>135</v>
      </c>
      <c r="T323" s="53">
        <f t="shared" si="18"/>
        <v>-67</v>
      </c>
      <c r="U323" s="110">
        <f t="shared" si="19"/>
        <v>26</v>
      </c>
    </row>
    <row r="324" spans="1:21" x14ac:dyDescent="0.25">
      <c r="A324" s="64"/>
      <c r="B324" s="78"/>
      <c r="C324" s="82">
        <v>0.54166666666666663</v>
      </c>
      <c r="D324" s="99" t="s">
        <v>53</v>
      </c>
      <c r="E324" s="99" t="s">
        <v>15</v>
      </c>
      <c r="F324" s="99" t="s">
        <v>60</v>
      </c>
      <c r="G324" s="99"/>
      <c r="H324" s="99" t="s">
        <v>16</v>
      </c>
      <c r="I324" s="99"/>
      <c r="K324" s="112" t="s">
        <v>86</v>
      </c>
      <c r="L324" s="63" t="s">
        <v>212</v>
      </c>
      <c r="M324" s="187">
        <v>29</v>
      </c>
      <c r="N324" s="46">
        <v>7</v>
      </c>
      <c r="O324" s="47">
        <v>3</v>
      </c>
      <c r="P324" s="48">
        <v>19</v>
      </c>
      <c r="Q324" s="187">
        <v>56</v>
      </c>
      <c r="R324" s="188" t="s">
        <v>16</v>
      </c>
      <c r="S324" s="189">
        <v>138</v>
      </c>
      <c r="T324" s="53">
        <f t="shared" si="18"/>
        <v>-82</v>
      </c>
      <c r="U324" s="110">
        <f t="shared" si="19"/>
        <v>24</v>
      </c>
    </row>
    <row r="325" spans="1:21" x14ac:dyDescent="0.25">
      <c r="A325" s="64"/>
      <c r="B325" s="83" t="s">
        <v>222</v>
      </c>
      <c r="C325" s="82">
        <v>0.54166666666666663</v>
      </c>
      <c r="D325" s="99" t="s">
        <v>52</v>
      </c>
      <c r="E325" s="99" t="s">
        <v>15</v>
      </c>
      <c r="F325" s="83" t="s">
        <v>250</v>
      </c>
      <c r="G325" s="99"/>
      <c r="H325" s="99" t="s">
        <v>16</v>
      </c>
      <c r="I325" s="99"/>
      <c r="K325" s="213" t="s">
        <v>87</v>
      </c>
      <c r="L325" s="214" t="s">
        <v>250</v>
      </c>
      <c r="M325" s="215">
        <v>28</v>
      </c>
      <c r="N325" s="216">
        <v>5</v>
      </c>
      <c r="O325" s="217">
        <v>3</v>
      </c>
      <c r="P325" s="218">
        <v>20</v>
      </c>
      <c r="Q325" s="215">
        <v>52</v>
      </c>
      <c r="R325" s="217" t="s">
        <v>16</v>
      </c>
      <c r="S325" s="218">
        <v>111</v>
      </c>
      <c r="T325" s="219">
        <f t="shared" ref="T325:T327" si="20">Q325-S325</f>
        <v>-59</v>
      </c>
      <c r="U325" s="219">
        <v>0</v>
      </c>
    </row>
    <row r="326" spans="1:21" ht="13.5" customHeight="1" x14ac:dyDescent="0.25">
      <c r="A326" s="64"/>
      <c r="B326" s="78"/>
      <c r="C326" s="82">
        <v>0.54166666666666663</v>
      </c>
      <c r="D326" s="99" t="s">
        <v>55</v>
      </c>
      <c r="E326" s="99" t="s">
        <v>15</v>
      </c>
      <c r="F326" s="64" t="s">
        <v>121</v>
      </c>
      <c r="G326" s="99"/>
      <c r="H326" s="99" t="s">
        <v>16</v>
      </c>
      <c r="I326" s="99"/>
      <c r="K326" s="213" t="s">
        <v>88</v>
      </c>
      <c r="L326" s="214" t="s">
        <v>247</v>
      </c>
      <c r="M326" s="215">
        <v>28</v>
      </c>
      <c r="N326" s="216">
        <v>4</v>
      </c>
      <c r="O326" s="217">
        <v>2</v>
      </c>
      <c r="P326" s="218">
        <v>22</v>
      </c>
      <c r="Q326" s="215">
        <v>46</v>
      </c>
      <c r="R326" s="217" t="s">
        <v>16</v>
      </c>
      <c r="S326" s="218">
        <v>117</v>
      </c>
      <c r="T326" s="219">
        <f t="shared" si="20"/>
        <v>-71</v>
      </c>
      <c r="U326" s="219">
        <v>0</v>
      </c>
    </row>
    <row r="327" spans="1:21" ht="13.5" thickBot="1" x14ac:dyDescent="0.3">
      <c r="A327" s="64"/>
      <c r="B327" s="83" t="s">
        <v>222</v>
      </c>
      <c r="C327" s="82">
        <v>0.54166666666666663</v>
      </c>
      <c r="D327" s="99" t="s">
        <v>58</v>
      </c>
      <c r="E327" s="99" t="s">
        <v>15</v>
      </c>
      <c r="F327" s="83" t="s">
        <v>245</v>
      </c>
      <c r="G327" s="99"/>
      <c r="H327" s="99" t="s">
        <v>16</v>
      </c>
      <c r="I327" s="99"/>
      <c r="K327" s="213" t="s">
        <v>89</v>
      </c>
      <c r="L327" s="289" t="s">
        <v>245</v>
      </c>
      <c r="M327" s="215">
        <v>28</v>
      </c>
      <c r="N327" s="216">
        <v>1</v>
      </c>
      <c r="O327" s="217">
        <v>0</v>
      </c>
      <c r="P327" s="218">
        <v>27</v>
      </c>
      <c r="Q327" s="215">
        <v>7</v>
      </c>
      <c r="R327" s="217" t="s">
        <v>16</v>
      </c>
      <c r="S327" s="218">
        <v>120</v>
      </c>
      <c r="T327" s="219">
        <f t="shared" si="20"/>
        <v>-113</v>
      </c>
      <c r="U327" s="219">
        <v>0</v>
      </c>
    </row>
    <row r="328" spans="1:21" ht="13.5" thickBot="1" x14ac:dyDescent="0.3">
      <c r="A328" s="64"/>
      <c r="B328" s="78"/>
      <c r="C328" s="82">
        <v>0.625</v>
      </c>
      <c r="D328" s="99" t="s">
        <v>115</v>
      </c>
      <c r="E328" s="99" t="s">
        <v>15</v>
      </c>
      <c r="F328" s="99" t="s">
        <v>61</v>
      </c>
      <c r="G328" s="99"/>
      <c r="H328" s="99" t="s">
        <v>16</v>
      </c>
      <c r="I328" s="99"/>
      <c r="K328" s="35"/>
      <c r="L328" s="35" t="s">
        <v>97</v>
      </c>
      <c r="M328" s="248">
        <f>SUM(M311:M327)</f>
        <v>480</v>
      </c>
      <c r="N328" s="37">
        <f>SUM(N311:N327)</f>
        <v>217</v>
      </c>
      <c r="O328" s="38">
        <f>SUM(O311:O327)</f>
        <v>42</v>
      </c>
      <c r="P328" s="36">
        <f>SUM(P311:P327)</f>
        <v>221</v>
      </c>
      <c r="Q328" s="246">
        <f>SUM(Q311:Q327)</f>
        <v>1433</v>
      </c>
      <c r="R328" s="247" t="s">
        <v>16</v>
      </c>
      <c r="S328" s="248">
        <f>SUM(S311:S327)</f>
        <v>1445</v>
      </c>
      <c r="T328" s="35">
        <f>SUM(T311:T327)</f>
        <v>-12</v>
      </c>
      <c r="U328" s="249">
        <f>SUM(U311:U327)</f>
        <v>658</v>
      </c>
    </row>
    <row r="329" spans="1:21" ht="13.5" thickBot="1" x14ac:dyDescent="0.3">
      <c r="A329" s="64"/>
      <c r="B329" s="83" t="s">
        <v>222</v>
      </c>
      <c r="C329" s="82">
        <v>0.70833333333333337</v>
      </c>
      <c r="D329" s="99" t="s">
        <v>145</v>
      </c>
      <c r="E329" s="99" t="s">
        <v>15</v>
      </c>
      <c r="F329" s="83" t="s">
        <v>246</v>
      </c>
      <c r="G329" s="83"/>
      <c r="H329" s="83" t="s">
        <v>16</v>
      </c>
      <c r="I329" s="83"/>
      <c r="K329" s="11"/>
      <c r="L329" s="11"/>
      <c r="M329" s="11"/>
      <c r="N329" s="11"/>
      <c r="O329" s="11"/>
      <c r="P329" s="11"/>
      <c r="Q329" s="11"/>
      <c r="R329" s="11"/>
      <c r="S329" s="11"/>
      <c r="T329" s="11"/>
      <c r="U329" s="11"/>
    </row>
    <row r="330" spans="1:21" x14ac:dyDescent="0.25">
      <c r="A330" s="1"/>
      <c r="B330" s="3"/>
      <c r="C330" s="126"/>
      <c r="D330" s="28" t="s">
        <v>158</v>
      </c>
      <c r="E330" s="28" t="s">
        <v>15</v>
      </c>
      <c r="F330" s="28" t="s">
        <v>212</v>
      </c>
      <c r="G330" s="11"/>
      <c r="H330" s="11"/>
      <c r="I330" s="11"/>
      <c r="K330" s="375" t="s">
        <v>251</v>
      </c>
      <c r="L330" s="376"/>
      <c r="M330" s="376"/>
      <c r="N330" s="376"/>
      <c r="O330" s="376"/>
      <c r="P330" s="376"/>
      <c r="Q330" s="376"/>
      <c r="R330" s="376"/>
      <c r="S330" s="376"/>
      <c r="T330" s="376"/>
      <c r="U330" s="377"/>
    </row>
    <row r="331" spans="1:21" ht="12.75" customHeight="1" x14ac:dyDescent="0.25">
      <c r="K331" s="378"/>
      <c r="L331" s="379"/>
      <c r="M331" s="379"/>
      <c r="N331" s="379"/>
      <c r="O331" s="379"/>
      <c r="P331" s="379"/>
      <c r="Q331" s="379"/>
      <c r="R331" s="379"/>
      <c r="S331" s="379"/>
      <c r="T331" s="379"/>
      <c r="U331" s="380"/>
    </row>
    <row r="332" spans="1:21" x14ac:dyDescent="0.25">
      <c r="K332" s="378"/>
      <c r="L332" s="379"/>
      <c r="M332" s="379"/>
      <c r="N332" s="379"/>
      <c r="O332" s="379"/>
      <c r="P332" s="379"/>
      <c r="Q332" s="379"/>
      <c r="R332" s="379"/>
      <c r="S332" s="379"/>
      <c r="T332" s="379"/>
      <c r="U332" s="380"/>
    </row>
    <row r="333" spans="1:21" ht="15" customHeight="1" x14ac:dyDescent="0.25">
      <c r="K333" s="378"/>
      <c r="L333" s="379"/>
      <c r="M333" s="379"/>
      <c r="N333" s="379"/>
      <c r="O333" s="379"/>
      <c r="P333" s="379"/>
      <c r="Q333" s="379"/>
      <c r="R333" s="379"/>
      <c r="S333" s="379"/>
      <c r="T333" s="379"/>
      <c r="U333" s="380"/>
    </row>
    <row r="334" spans="1:21" ht="15" customHeight="1" x14ac:dyDescent="0.25">
      <c r="K334" s="378"/>
      <c r="L334" s="379"/>
      <c r="M334" s="379"/>
      <c r="N334" s="379"/>
      <c r="O334" s="379"/>
      <c r="P334" s="379"/>
      <c r="Q334" s="379"/>
      <c r="R334" s="379"/>
      <c r="S334" s="379"/>
      <c r="T334" s="379"/>
      <c r="U334" s="380"/>
    </row>
    <row r="335" spans="1:21" ht="15" customHeight="1" thickBot="1" x14ac:dyDescent="0.3">
      <c r="K335" s="381"/>
      <c r="L335" s="382"/>
      <c r="M335" s="382"/>
      <c r="N335" s="382"/>
      <c r="O335" s="382"/>
      <c r="P335" s="382"/>
      <c r="Q335" s="382"/>
      <c r="R335" s="382"/>
      <c r="S335" s="382"/>
      <c r="T335" s="382"/>
      <c r="U335" s="383"/>
    </row>
    <row r="336" spans="1:21" x14ac:dyDescent="0.25">
      <c r="K336" s="11"/>
      <c r="L336" s="11"/>
      <c r="M336" s="11"/>
      <c r="N336" s="11"/>
      <c r="O336" s="11"/>
      <c r="P336" s="11"/>
      <c r="Q336" s="11"/>
      <c r="R336" s="11"/>
      <c r="S336" s="11"/>
      <c r="T336" s="11"/>
      <c r="U336" s="11"/>
    </row>
    <row r="337" spans="1:21" x14ac:dyDescent="0.25">
      <c r="K337" s="11"/>
      <c r="L337" s="11"/>
      <c r="M337" s="11"/>
      <c r="N337" s="11"/>
      <c r="O337" s="11"/>
      <c r="P337" s="11"/>
      <c r="Q337" s="11"/>
      <c r="R337" s="11"/>
      <c r="S337" s="11"/>
      <c r="T337" s="11"/>
      <c r="U337" s="11"/>
    </row>
    <row r="338" spans="1:21" x14ac:dyDescent="0.25">
      <c r="L338" s="11"/>
      <c r="M338" s="11"/>
      <c r="N338" s="11"/>
      <c r="O338" s="11"/>
      <c r="P338" s="11"/>
      <c r="Q338" s="11"/>
      <c r="R338" s="11"/>
      <c r="S338" s="11"/>
      <c r="T338" s="11"/>
    </row>
    <row r="339" spans="1:21" x14ac:dyDescent="0.25">
      <c r="D339" s="11"/>
      <c r="E339" s="11"/>
      <c r="F339" s="11"/>
      <c r="G339" s="11"/>
      <c r="H339" s="11"/>
      <c r="I339" s="11"/>
    </row>
    <row r="340" spans="1:21" ht="13.5" thickBot="1" x14ac:dyDescent="0.3"/>
    <row r="341" spans="1:21" ht="13.5" customHeight="1" thickBot="1" x14ac:dyDescent="0.3">
      <c r="D341" s="369" t="s">
        <v>110</v>
      </c>
      <c r="E341" s="370"/>
      <c r="F341" s="371"/>
      <c r="K341" s="384" t="s">
        <v>290</v>
      </c>
      <c r="L341" s="385"/>
      <c r="M341" s="385"/>
      <c r="N341" s="385"/>
      <c r="O341" s="385"/>
      <c r="P341" s="385"/>
      <c r="Q341" s="385"/>
      <c r="R341" s="385"/>
      <c r="S341" s="385"/>
      <c r="T341" s="385"/>
      <c r="U341" s="386"/>
    </row>
    <row r="342" spans="1:21" ht="13.5" thickBot="1" x14ac:dyDescent="0.3">
      <c r="A342" s="1"/>
      <c r="B342" s="3"/>
      <c r="C342" s="1"/>
      <c r="D342" s="80" t="s">
        <v>275</v>
      </c>
      <c r="E342" s="80"/>
      <c r="F342" s="81">
        <v>45403</v>
      </c>
      <c r="G342" s="11"/>
      <c r="H342" s="11"/>
      <c r="I342" s="11"/>
      <c r="K342" s="12" t="s">
        <v>99</v>
      </c>
      <c r="L342" s="12" t="s">
        <v>66</v>
      </c>
      <c r="M342" s="12" t="s">
        <v>67</v>
      </c>
      <c r="N342" s="13" t="s">
        <v>68</v>
      </c>
      <c r="O342" s="14" t="s">
        <v>69</v>
      </c>
      <c r="P342" s="15" t="s">
        <v>70</v>
      </c>
      <c r="Q342" s="372" t="s">
        <v>102</v>
      </c>
      <c r="R342" s="373"/>
      <c r="S342" s="374"/>
      <c r="T342" s="12" t="s">
        <v>71</v>
      </c>
      <c r="U342" s="12" t="s">
        <v>72</v>
      </c>
    </row>
    <row r="343" spans="1:21" x14ac:dyDescent="0.25">
      <c r="A343" s="64"/>
      <c r="B343" s="78"/>
      <c r="C343" s="82">
        <v>0.54166666666666663</v>
      </c>
      <c r="D343" s="99" t="s">
        <v>111</v>
      </c>
      <c r="E343" s="99" t="s">
        <v>15</v>
      </c>
      <c r="F343" s="99" t="s">
        <v>215</v>
      </c>
      <c r="G343" s="99">
        <v>6</v>
      </c>
      <c r="H343" s="99" t="s">
        <v>16</v>
      </c>
      <c r="I343" s="99">
        <v>1</v>
      </c>
      <c r="K343" s="107" t="s">
        <v>73</v>
      </c>
      <c r="L343" s="178" t="s">
        <v>220</v>
      </c>
      <c r="M343" s="184">
        <v>28</v>
      </c>
      <c r="N343" s="87">
        <v>24</v>
      </c>
      <c r="O343" s="88">
        <v>3</v>
      </c>
      <c r="P343" s="89">
        <v>1</v>
      </c>
      <c r="Q343" s="184">
        <v>140</v>
      </c>
      <c r="R343" s="185" t="s">
        <v>16</v>
      </c>
      <c r="S343" s="186">
        <v>42</v>
      </c>
      <c r="T343" s="92">
        <f t="shared" ref="T343:T357" si="21">Q343-S343</f>
        <v>98</v>
      </c>
      <c r="U343" s="107">
        <f t="shared" ref="U343:U357" si="22">N343*3+O343</f>
        <v>75</v>
      </c>
    </row>
    <row r="344" spans="1:21" x14ac:dyDescent="0.25">
      <c r="A344" s="64"/>
      <c r="B344" s="78"/>
      <c r="C344" s="82">
        <v>0.54166666666666663</v>
      </c>
      <c r="D344" s="99" t="s">
        <v>216</v>
      </c>
      <c r="E344" s="99" t="s">
        <v>15</v>
      </c>
      <c r="F344" s="99" t="s">
        <v>117</v>
      </c>
      <c r="G344" s="99">
        <v>2</v>
      </c>
      <c r="H344" s="99" t="s">
        <v>16</v>
      </c>
      <c r="I344" s="99">
        <v>1</v>
      </c>
      <c r="K344" s="107" t="s">
        <v>74</v>
      </c>
      <c r="L344" s="178" t="s">
        <v>219</v>
      </c>
      <c r="M344" s="281">
        <v>28</v>
      </c>
      <c r="N344" s="282">
        <v>22</v>
      </c>
      <c r="O344" s="283">
        <v>5</v>
      </c>
      <c r="P344" s="284">
        <v>1</v>
      </c>
      <c r="Q344" s="281">
        <v>115</v>
      </c>
      <c r="R344" s="285" t="s">
        <v>16</v>
      </c>
      <c r="S344" s="286">
        <v>29</v>
      </c>
      <c r="T344" s="287">
        <f t="shared" si="21"/>
        <v>86</v>
      </c>
      <c r="U344" s="288">
        <f t="shared" si="22"/>
        <v>71</v>
      </c>
    </row>
    <row r="345" spans="1:21" x14ac:dyDescent="0.25">
      <c r="A345" s="64"/>
      <c r="B345" s="83" t="s">
        <v>222</v>
      </c>
      <c r="C345" s="82">
        <v>0.54166666666666663</v>
      </c>
      <c r="D345" s="99" t="s">
        <v>218</v>
      </c>
      <c r="E345" s="99" t="s">
        <v>15</v>
      </c>
      <c r="F345" s="99" t="s">
        <v>118</v>
      </c>
      <c r="G345" s="83">
        <v>3</v>
      </c>
      <c r="H345" s="83" t="s">
        <v>16</v>
      </c>
      <c r="I345" s="83">
        <v>0</v>
      </c>
      <c r="K345" s="112" t="s">
        <v>75</v>
      </c>
      <c r="L345" s="63" t="s">
        <v>218</v>
      </c>
      <c r="M345" s="187">
        <v>28</v>
      </c>
      <c r="N345" s="46">
        <v>23</v>
      </c>
      <c r="O345" s="47">
        <v>1</v>
      </c>
      <c r="P345" s="48">
        <v>4</v>
      </c>
      <c r="Q345" s="187">
        <v>123</v>
      </c>
      <c r="R345" s="188" t="s">
        <v>16</v>
      </c>
      <c r="S345" s="189">
        <v>33</v>
      </c>
      <c r="T345" s="51">
        <f t="shared" si="21"/>
        <v>90</v>
      </c>
      <c r="U345" s="110">
        <f t="shared" si="22"/>
        <v>70</v>
      </c>
    </row>
    <row r="346" spans="1:21" x14ac:dyDescent="0.25">
      <c r="A346" s="64"/>
      <c r="B346" s="78"/>
      <c r="C346" s="82">
        <v>0.54166666666666663</v>
      </c>
      <c r="D346" s="99" t="s">
        <v>64</v>
      </c>
      <c r="E346" s="99" t="s">
        <v>15</v>
      </c>
      <c r="F346" s="99" t="s">
        <v>116</v>
      </c>
      <c r="G346" s="99">
        <v>1</v>
      </c>
      <c r="H346" s="99" t="s">
        <v>16</v>
      </c>
      <c r="I346" s="99">
        <v>1</v>
      </c>
      <c r="K346" s="112" t="s">
        <v>76</v>
      </c>
      <c r="L346" s="63" t="s">
        <v>64</v>
      </c>
      <c r="M346" s="187">
        <v>29</v>
      </c>
      <c r="N346" s="46">
        <v>17</v>
      </c>
      <c r="O346" s="47">
        <v>5</v>
      </c>
      <c r="P346" s="48">
        <v>7</v>
      </c>
      <c r="Q346" s="187">
        <v>87</v>
      </c>
      <c r="R346" s="188" t="s">
        <v>16</v>
      </c>
      <c r="S346" s="189">
        <v>44</v>
      </c>
      <c r="T346" s="51">
        <f t="shared" si="21"/>
        <v>43</v>
      </c>
      <c r="U346" s="110">
        <f t="shared" si="22"/>
        <v>56</v>
      </c>
    </row>
    <row r="347" spans="1:21" x14ac:dyDescent="0.25">
      <c r="A347" s="64"/>
      <c r="B347" s="83" t="s">
        <v>222</v>
      </c>
      <c r="C347" s="82">
        <v>0.70833333333333337</v>
      </c>
      <c r="D347" s="83" t="s">
        <v>224</v>
      </c>
      <c r="E347" s="99" t="s">
        <v>15</v>
      </c>
      <c r="F347" s="83" t="s">
        <v>249</v>
      </c>
      <c r="G347" s="368" t="s">
        <v>289</v>
      </c>
      <c r="H347" s="83" t="s">
        <v>16</v>
      </c>
      <c r="I347" s="368" t="s">
        <v>289</v>
      </c>
      <c r="K347" s="112" t="s">
        <v>77</v>
      </c>
      <c r="L347" s="63" t="s">
        <v>119</v>
      </c>
      <c r="M347" s="187">
        <v>28</v>
      </c>
      <c r="N347" s="46">
        <v>17</v>
      </c>
      <c r="O347" s="47">
        <v>3</v>
      </c>
      <c r="P347" s="48">
        <v>8</v>
      </c>
      <c r="Q347" s="187">
        <v>124</v>
      </c>
      <c r="R347" s="188" t="s">
        <v>16</v>
      </c>
      <c r="S347" s="189">
        <v>60</v>
      </c>
      <c r="T347" s="51">
        <f t="shared" si="21"/>
        <v>64</v>
      </c>
      <c r="U347" s="110">
        <f t="shared" si="22"/>
        <v>54</v>
      </c>
    </row>
    <row r="348" spans="1:21" x14ac:dyDescent="0.25">
      <c r="A348" s="64"/>
      <c r="B348" s="78"/>
      <c r="C348" s="82">
        <v>0.70833333333333337</v>
      </c>
      <c r="D348" s="64" t="s">
        <v>219</v>
      </c>
      <c r="E348" s="99" t="s">
        <v>15</v>
      </c>
      <c r="F348" s="99" t="s">
        <v>50</v>
      </c>
      <c r="G348" s="99">
        <v>3</v>
      </c>
      <c r="H348" s="99" t="s">
        <v>16</v>
      </c>
      <c r="I348" s="99">
        <v>0</v>
      </c>
      <c r="K348" s="112" t="s">
        <v>78</v>
      </c>
      <c r="L348" s="63" t="s">
        <v>111</v>
      </c>
      <c r="M348" s="187">
        <v>29</v>
      </c>
      <c r="N348" s="46">
        <v>15</v>
      </c>
      <c r="O348" s="47">
        <v>3</v>
      </c>
      <c r="P348" s="48">
        <v>11</v>
      </c>
      <c r="Q348" s="187">
        <v>79</v>
      </c>
      <c r="R348" s="188" t="s">
        <v>16</v>
      </c>
      <c r="S348" s="189">
        <v>56</v>
      </c>
      <c r="T348" s="53">
        <f t="shared" si="21"/>
        <v>23</v>
      </c>
      <c r="U348" s="110">
        <f t="shared" si="22"/>
        <v>48</v>
      </c>
    </row>
    <row r="349" spans="1:21" x14ac:dyDescent="0.25">
      <c r="A349" s="64"/>
      <c r="B349" s="78"/>
      <c r="C349" s="82">
        <v>0.70833333333333337</v>
      </c>
      <c r="D349" s="99" t="s">
        <v>214</v>
      </c>
      <c r="E349" s="99" t="s">
        <v>15</v>
      </c>
      <c r="F349" s="99" t="s">
        <v>119</v>
      </c>
      <c r="G349" s="99">
        <v>2</v>
      </c>
      <c r="H349" s="99" t="s">
        <v>16</v>
      </c>
      <c r="I349" s="99">
        <v>4</v>
      </c>
      <c r="K349" s="112" t="s">
        <v>79</v>
      </c>
      <c r="L349" s="63" t="s">
        <v>50</v>
      </c>
      <c r="M349" s="187">
        <v>28</v>
      </c>
      <c r="N349" s="46">
        <v>15</v>
      </c>
      <c r="O349" s="47">
        <v>3</v>
      </c>
      <c r="P349" s="48">
        <v>10</v>
      </c>
      <c r="Q349" s="187">
        <v>91</v>
      </c>
      <c r="R349" s="188" t="s">
        <v>16</v>
      </c>
      <c r="S349" s="189">
        <v>72</v>
      </c>
      <c r="T349" s="53">
        <f t="shared" si="21"/>
        <v>19</v>
      </c>
      <c r="U349" s="110">
        <f t="shared" si="22"/>
        <v>48</v>
      </c>
    </row>
    <row r="350" spans="1:21" x14ac:dyDescent="0.25">
      <c r="A350" s="64"/>
      <c r="B350" s="78"/>
      <c r="C350" s="82">
        <v>0.72916666666666663</v>
      </c>
      <c r="D350" s="99" t="s">
        <v>164</v>
      </c>
      <c r="E350" s="99" t="s">
        <v>15</v>
      </c>
      <c r="F350" s="99" t="s">
        <v>220</v>
      </c>
      <c r="G350" s="99">
        <v>4</v>
      </c>
      <c r="H350" s="99" t="s">
        <v>16</v>
      </c>
      <c r="I350" s="99">
        <v>7</v>
      </c>
      <c r="K350" s="112" t="s">
        <v>80</v>
      </c>
      <c r="L350" s="158" t="s">
        <v>117</v>
      </c>
      <c r="M350" s="187">
        <v>28</v>
      </c>
      <c r="N350" s="46">
        <v>15</v>
      </c>
      <c r="O350" s="47">
        <v>3</v>
      </c>
      <c r="P350" s="48">
        <v>10</v>
      </c>
      <c r="Q350" s="187">
        <v>74</v>
      </c>
      <c r="R350" s="188" t="s">
        <v>16</v>
      </c>
      <c r="S350" s="189">
        <v>58</v>
      </c>
      <c r="T350" s="54">
        <f t="shared" si="21"/>
        <v>16</v>
      </c>
      <c r="U350" s="110">
        <f t="shared" si="22"/>
        <v>48</v>
      </c>
    </row>
    <row r="351" spans="1:21" x14ac:dyDescent="0.25">
      <c r="A351" s="1"/>
      <c r="B351" s="3"/>
      <c r="C351" s="126"/>
      <c r="D351" s="83" t="s">
        <v>158</v>
      </c>
      <c r="E351" s="83" t="s">
        <v>15</v>
      </c>
      <c r="F351" s="83" t="s">
        <v>217</v>
      </c>
      <c r="G351" s="11"/>
      <c r="H351" s="11"/>
      <c r="I351" s="11"/>
      <c r="K351" s="112" t="s">
        <v>81</v>
      </c>
      <c r="L351" s="63" t="s">
        <v>216</v>
      </c>
      <c r="M351" s="187">
        <v>28</v>
      </c>
      <c r="N351" s="46">
        <v>11</v>
      </c>
      <c r="O351" s="47">
        <v>3</v>
      </c>
      <c r="P351" s="48">
        <v>14</v>
      </c>
      <c r="Q351" s="187">
        <v>64</v>
      </c>
      <c r="R351" s="188" t="s">
        <v>16</v>
      </c>
      <c r="S351" s="189">
        <v>80</v>
      </c>
      <c r="T351" s="53">
        <f t="shared" si="21"/>
        <v>-16</v>
      </c>
      <c r="U351" s="110">
        <f t="shared" si="22"/>
        <v>36</v>
      </c>
    </row>
    <row r="352" spans="1:21" x14ac:dyDescent="0.25">
      <c r="A352" s="1"/>
      <c r="B352" s="3"/>
      <c r="C352" s="1"/>
      <c r="D352" s="11"/>
      <c r="E352" s="11"/>
      <c r="F352" s="11"/>
      <c r="G352" s="11"/>
      <c r="H352" s="11"/>
      <c r="I352" s="11"/>
      <c r="K352" s="112" t="s">
        <v>83</v>
      </c>
      <c r="L352" s="63" t="s">
        <v>217</v>
      </c>
      <c r="M352" s="187">
        <v>28</v>
      </c>
      <c r="N352" s="46">
        <v>11</v>
      </c>
      <c r="O352" s="47">
        <v>2</v>
      </c>
      <c r="P352" s="48">
        <v>15</v>
      </c>
      <c r="Q352" s="187">
        <v>63</v>
      </c>
      <c r="R352" s="188" t="s">
        <v>16</v>
      </c>
      <c r="S352" s="189">
        <v>104</v>
      </c>
      <c r="T352" s="53">
        <f t="shared" si="21"/>
        <v>-41</v>
      </c>
      <c r="U352" s="110">
        <f t="shared" si="22"/>
        <v>35</v>
      </c>
    </row>
    <row r="353" spans="1:21" x14ac:dyDescent="0.25">
      <c r="A353" s="1"/>
      <c r="B353" s="3"/>
      <c r="C353" s="1"/>
      <c r="D353" s="80" t="s">
        <v>277</v>
      </c>
      <c r="E353" s="80"/>
      <c r="F353" s="81">
        <v>45410</v>
      </c>
      <c r="G353" s="11"/>
      <c r="H353" s="11"/>
      <c r="I353" s="11"/>
      <c r="K353" s="112" t="s">
        <v>84</v>
      </c>
      <c r="L353" s="63" t="s">
        <v>164</v>
      </c>
      <c r="M353" s="187">
        <v>28</v>
      </c>
      <c r="N353" s="46">
        <v>10</v>
      </c>
      <c r="O353" s="47">
        <v>3</v>
      </c>
      <c r="P353" s="48">
        <v>15</v>
      </c>
      <c r="Q353" s="187">
        <v>76</v>
      </c>
      <c r="R353" s="188" t="s">
        <v>16</v>
      </c>
      <c r="S353" s="189">
        <v>110</v>
      </c>
      <c r="T353" s="53">
        <f t="shared" si="21"/>
        <v>-34</v>
      </c>
      <c r="U353" s="110">
        <f t="shared" si="22"/>
        <v>33</v>
      </c>
    </row>
    <row r="354" spans="1:21" x14ac:dyDescent="0.25">
      <c r="A354" s="64"/>
      <c r="B354" s="78"/>
      <c r="C354" s="82">
        <v>0.54166666666666663</v>
      </c>
      <c r="D354" s="99" t="s">
        <v>220</v>
      </c>
      <c r="E354" s="99" t="s">
        <v>15</v>
      </c>
      <c r="F354" s="64" t="s">
        <v>219</v>
      </c>
      <c r="G354" s="99"/>
      <c r="H354" s="99" t="s">
        <v>16</v>
      </c>
      <c r="I354" s="99"/>
      <c r="K354" s="112" t="s">
        <v>85</v>
      </c>
      <c r="L354" s="63" t="s">
        <v>214</v>
      </c>
      <c r="M354" s="187">
        <v>29</v>
      </c>
      <c r="N354" s="46">
        <v>10</v>
      </c>
      <c r="O354" s="47">
        <v>1</v>
      </c>
      <c r="P354" s="48">
        <v>28</v>
      </c>
      <c r="Q354" s="187">
        <v>63</v>
      </c>
      <c r="R354" s="188" t="s">
        <v>16</v>
      </c>
      <c r="S354" s="189">
        <v>73</v>
      </c>
      <c r="T354" s="53">
        <f t="shared" si="21"/>
        <v>-10</v>
      </c>
      <c r="U354" s="110">
        <f t="shared" si="22"/>
        <v>31</v>
      </c>
    </row>
    <row r="355" spans="1:21" x14ac:dyDescent="0.25">
      <c r="A355" s="64"/>
      <c r="B355" s="78"/>
      <c r="C355" s="82">
        <v>0.54166666666666663</v>
      </c>
      <c r="D355" s="99" t="s">
        <v>117</v>
      </c>
      <c r="E355" s="99" t="s">
        <v>15</v>
      </c>
      <c r="F355" s="99" t="s">
        <v>164</v>
      </c>
      <c r="G355" s="99"/>
      <c r="H355" s="99" t="s">
        <v>16</v>
      </c>
      <c r="I355" s="99"/>
      <c r="K355" s="112" t="s">
        <v>86</v>
      </c>
      <c r="L355" s="63" t="s">
        <v>215</v>
      </c>
      <c r="M355" s="187">
        <v>28</v>
      </c>
      <c r="N355" s="46">
        <v>9</v>
      </c>
      <c r="O355" s="47">
        <v>2</v>
      </c>
      <c r="P355" s="48">
        <v>17</v>
      </c>
      <c r="Q355" s="187">
        <v>68</v>
      </c>
      <c r="R355" s="188" t="s">
        <v>16</v>
      </c>
      <c r="S355" s="189">
        <v>114</v>
      </c>
      <c r="T355" s="53">
        <f t="shared" si="21"/>
        <v>-46</v>
      </c>
      <c r="U355" s="110">
        <f t="shared" si="22"/>
        <v>29</v>
      </c>
    </row>
    <row r="356" spans="1:21" x14ac:dyDescent="0.25">
      <c r="A356" s="64"/>
      <c r="B356" s="83" t="s">
        <v>222</v>
      </c>
      <c r="C356" s="82">
        <v>0.54166666666666663</v>
      </c>
      <c r="D356" s="83" t="s">
        <v>249</v>
      </c>
      <c r="E356" s="99" t="s">
        <v>15</v>
      </c>
      <c r="F356" s="99" t="s">
        <v>216</v>
      </c>
      <c r="G356" s="83"/>
      <c r="H356" s="83" t="s">
        <v>16</v>
      </c>
      <c r="I356" s="83"/>
      <c r="K356" s="112" t="s">
        <v>92</v>
      </c>
      <c r="L356" s="63" t="s">
        <v>116</v>
      </c>
      <c r="M356" s="187">
        <v>29</v>
      </c>
      <c r="N356" s="46">
        <v>8</v>
      </c>
      <c r="O356" s="47">
        <v>3</v>
      </c>
      <c r="P356" s="48">
        <v>18</v>
      </c>
      <c r="Q356" s="187">
        <v>87</v>
      </c>
      <c r="R356" s="188" t="s">
        <v>16</v>
      </c>
      <c r="S356" s="189">
        <v>124</v>
      </c>
      <c r="T356" s="53">
        <f t="shared" si="21"/>
        <v>-37</v>
      </c>
      <c r="U356" s="110">
        <f t="shared" si="22"/>
        <v>27</v>
      </c>
    </row>
    <row r="357" spans="1:21" x14ac:dyDescent="0.25">
      <c r="A357" s="64"/>
      <c r="B357" s="83" t="s">
        <v>222</v>
      </c>
      <c r="C357" s="82">
        <v>0.54166666666666663</v>
      </c>
      <c r="D357" s="99" t="s">
        <v>116</v>
      </c>
      <c r="E357" s="99" t="s">
        <v>15</v>
      </c>
      <c r="F357" s="83" t="s">
        <v>224</v>
      </c>
      <c r="G357" s="99"/>
      <c r="H357" s="99" t="s">
        <v>16</v>
      </c>
      <c r="I357" s="99"/>
      <c r="K357" s="112" t="s">
        <v>87</v>
      </c>
      <c r="L357" s="63" t="s">
        <v>118</v>
      </c>
      <c r="M357" s="187">
        <v>28</v>
      </c>
      <c r="N357" s="46">
        <v>7</v>
      </c>
      <c r="O357" s="47">
        <v>2</v>
      </c>
      <c r="P357" s="48">
        <v>19</v>
      </c>
      <c r="Q357" s="187">
        <v>74</v>
      </c>
      <c r="R357" s="188" t="s">
        <v>16</v>
      </c>
      <c r="S357" s="189">
        <v>142</v>
      </c>
      <c r="T357" s="53">
        <f t="shared" si="21"/>
        <v>-68</v>
      </c>
      <c r="U357" s="110">
        <f t="shared" si="22"/>
        <v>23</v>
      </c>
    </row>
    <row r="358" spans="1:21" ht="12.75" customHeight="1" x14ac:dyDescent="0.25">
      <c r="A358" s="64"/>
      <c r="B358" s="78"/>
      <c r="C358" s="82">
        <v>0.54166666666666663</v>
      </c>
      <c r="D358" s="99" t="s">
        <v>215</v>
      </c>
      <c r="E358" s="99" t="s">
        <v>15</v>
      </c>
      <c r="F358" s="99" t="s">
        <v>64</v>
      </c>
      <c r="G358" s="99"/>
      <c r="H358" s="99" t="s">
        <v>16</v>
      </c>
      <c r="I358" s="99"/>
      <c r="K358" s="213" t="s">
        <v>88</v>
      </c>
      <c r="L358" s="214" t="s">
        <v>249</v>
      </c>
      <c r="M358" s="215">
        <v>28</v>
      </c>
      <c r="N358" s="216">
        <v>4</v>
      </c>
      <c r="O358" s="217">
        <v>0</v>
      </c>
      <c r="P358" s="218">
        <v>24</v>
      </c>
      <c r="Q358" s="215">
        <v>27</v>
      </c>
      <c r="R358" s="217" t="s">
        <v>16</v>
      </c>
      <c r="S358" s="218">
        <v>136</v>
      </c>
      <c r="T358" s="219">
        <f t="shared" ref="T358:T359" si="23">Q358-S358</f>
        <v>-109</v>
      </c>
      <c r="U358" s="219">
        <v>0</v>
      </c>
    </row>
    <row r="359" spans="1:21" ht="13.5" customHeight="1" thickBot="1" x14ac:dyDescent="0.3">
      <c r="A359" s="64"/>
      <c r="B359" s="78"/>
      <c r="C359" s="82">
        <v>0.54166666666666663</v>
      </c>
      <c r="D359" s="99" t="s">
        <v>119</v>
      </c>
      <c r="E359" s="99" t="s">
        <v>15</v>
      </c>
      <c r="F359" s="99" t="s">
        <v>111</v>
      </c>
      <c r="G359" s="99"/>
      <c r="H359" s="99" t="s">
        <v>16</v>
      </c>
      <c r="I359" s="99"/>
      <c r="K359" s="213" t="s">
        <v>89</v>
      </c>
      <c r="L359" s="214" t="s">
        <v>224</v>
      </c>
      <c r="M359" s="215">
        <v>28</v>
      </c>
      <c r="N359" s="216">
        <v>0</v>
      </c>
      <c r="O359" s="217">
        <v>0</v>
      </c>
      <c r="P359" s="218">
        <v>28</v>
      </c>
      <c r="Q359" s="215">
        <v>0</v>
      </c>
      <c r="R359" s="217" t="s">
        <v>16</v>
      </c>
      <c r="S359" s="218">
        <v>84</v>
      </c>
      <c r="T359" s="219">
        <f t="shared" si="23"/>
        <v>-84</v>
      </c>
      <c r="U359" s="219">
        <f t="shared" ref="U359" si="24">N359*3+O359</f>
        <v>0</v>
      </c>
    </row>
    <row r="360" spans="1:21" ht="13.5" thickBot="1" x14ac:dyDescent="0.3">
      <c r="A360" s="64"/>
      <c r="B360" s="78"/>
      <c r="C360" s="82">
        <v>0.54166666666666663</v>
      </c>
      <c r="D360" s="99" t="s">
        <v>118</v>
      </c>
      <c r="E360" s="99" t="s">
        <v>15</v>
      </c>
      <c r="F360" s="99" t="s">
        <v>217</v>
      </c>
      <c r="G360" s="99"/>
      <c r="H360" s="99" t="s">
        <v>16</v>
      </c>
      <c r="I360" s="99"/>
      <c r="K360" s="35"/>
      <c r="L360" s="35" t="s">
        <v>97</v>
      </c>
      <c r="M360" s="248">
        <f>SUM(M343:M359)</f>
        <v>480</v>
      </c>
      <c r="N360" s="37">
        <f>SUM(N343:N359)</f>
        <v>218</v>
      </c>
      <c r="O360" s="38">
        <f>SUM(O343:O359)</f>
        <v>42</v>
      </c>
      <c r="P360" s="36">
        <f>SUM(P343:P359)</f>
        <v>230</v>
      </c>
      <c r="Q360" s="246">
        <f>SUM(Q343:Q359)</f>
        <v>1355</v>
      </c>
      <c r="R360" s="247" t="s">
        <v>16</v>
      </c>
      <c r="S360" s="248">
        <f>SUM(S343:S359)</f>
        <v>1361</v>
      </c>
      <c r="T360" s="35">
        <f>SUM(T343:T359)</f>
        <v>-6</v>
      </c>
      <c r="U360" s="249">
        <f>SUM(U343:U359)</f>
        <v>684</v>
      </c>
    </row>
    <row r="361" spans="1:21" ht="12.75" customHeight="1" x14ac:dyDescent="0.25">
      <c r="A361" s="64"/>
      <c r="B361" s="78"/>
      <c r="C361" s="82">
        <v>0.54166666666666663</v>
      </c>
      <c r="D361" s="99" t="s">
        <v>50</v>
      </c>
      <c r="E361" s="99" t="s">
        <v>15</v>
      </c>
      <c r="F361" s="99" t="s">
        <v>218</v>
      </c>
      <c r="G361" s="99"/>
      <c r="H361" s="99" t="s">
        <v>16</v>
      </c>
      <c r="I361" s="99"/>
      <c r="K361" s="11"/>
      <c r="L361" s="11"/>
      <c r="M361" s="11"/>
      <c r="N361" s="11"/>
      <c r="O361" s="11"/>
      <c r="P361" s="11"/>
      <c r="Q361" s="11"/>
      <c r="R361" s="11"/>
      <c r="S361" s="11"/>
      <c r="T361" s="11"/>
      <c r="U361" s="11"/>
    </row>
    <row r="362" spans="1:21" ht="12.75" customHeight="1" thickBot="1" x14ac:dyDescent="0.3">
      <c r="A362" s="1"/>
      <c r="B362" s="3"/>
      <c r="C362" s="126"/>
      <c r="D362" s="83" t="s">
        <v>158</v>
      </c>
      <c r="E362" s="83" t="s">
        <v>15</v>
      </c>
      <c r="F362" s="83" t="s">
        <v>214</v>
      </c>
      <c r="G362" s="11"/>
      <c r="H362" s="11"/>
      <c r="I362" s="11"/>
      <c r="K362" s="11"/>
      <c r="L362" s="11"/>
      <c r="M362" s="11"/>
      <c r="N362" s="11"/>
      <c r="O362" s="11"/>
      <c r="P362" s="11"/>
      <c r="Q362" s="11"/>
      <c r="R362" s="11"/>
      <c r="S362" s="11"/>
      <c r="T362" s="11"/>
      <c r="U362" s="11"/>
    </row>
    <row r="363" spans="1:21" ht="12.75" customHeight="1" x14ac:dyDescent="0.25">
      <c r="D363" s="11"/>
      <c r="E363" s="11"/>
      <c r="F363" s="11"/>
      <c r="G363" s="11"/>
      <c r="H363" s="11"/>
      <c r="I363" s="11"/>
      <c r="K363" s="375" t="s">
        <v>244</v>
      </c>
      <c r="L363" s="376"/>
      <c r="M363" s="376"/>
      <c r="N363" s="376"/>
      <c r="O363" s="376"/>
      <c r="P363" s="376"/>
      <c r="Q363" s="376"/>
      <c r="R363" s="376"/>
      <c r="S363" s="376"/>
      <c r="T363" s="376"/>
      <c r="U363" s="377"/>
    </row>
    <row r="364" spans="1:21" x14ac:dyDescent="0.25">
      <c r="D364" s="11"/>
      <c r="E364" s="11"/>
      <c r="F364" s="11"/>
      <c r="G364" s="11"/>
      <c r="H364" s="11"/>
      <c r="I364" s="11"/>
      <c r="K364" s="378"/>
      <c r="L364" s="379"/>
      <c r="M364" s="379"/>
      <c r="N364" s="379"/>
      <c r="O364" s="379"/>
      <c r="P364" s="379"/>
      <c r="Q364" s="379"/>
      <c r="R364" s="379"/>
      <c r="S364" s="379"/>
      <c r="T364" s="379"/>
      <c r="U364" s="380"/>
    </row>
    <row r="365" spans="1:21" ht="13.5" thickBot="1" x14ac:dyDescent="0.3">
      <c r="D365" s="11"/>
      <c r="E365" s="11"/>
      <c r="F365" s="11"/>
      <c r="G365" s="11"/>
      <c r="H365" s="11"/>
      <c r="I365" s="11"/>
      <c r="K365" s="381"/>
      <c r="L365" s="382"/>
      <c r="M365" s="382"/>
      <c r="N365" s="382"/>
      <c r="O365" s="382"/>
      <c r="P365" s="382"/>
      <c r="Q365" s="382"/>
      <c r="R365" s="382"/>
      <c r="S365" s="382"/>
      <c r="T365" s="382"/>
      <c r="U365" s="383"/>
    </row>
    <row r="366" spans="1:21" ht="12.75" customHeight="1" x14ac:dyDescent="0.25">
      <c r="D366" s="11"/>
      <c r="E366" s="11"/>
      <c r="F366" s="11"/>
      <c r="G366" s="11"/>
      <c r="H366" s="11"/>
      <c r="I366" s="11"/>
    </row>
    <row r="367" spans="1:21" x14ac:dyDescent="0.25">
      <c r="D367" s="11"/>
      <c r="E367" s="11"/>
      <c r="F367" s="11"/>
      <c r="G367" s="11"/>
      <c r="H367" s="11"/>
      <c r="I367" s="11"/>
    </row>
    <row r="368" spans="1:21" x14ac:dyDescent="0.25">
      <c r="D368" s="11"/>
      <c r="E368" s="11"/>
      <c r="F368" s="11"/>
      <c r="G368" s="11"/>
      <c r="H368" s="11"/>
      <c r="I368" s="11"/>
    </row>
    <row r="369" spans="1:21" x14ac:dyDescent="0.25">
      <c r="D369" s="11"/>
      <c r="E369" s="11"/>
      <c r="F369" s="11"/>
      <c r="G369" s="11"/>
      <c r="H369" s="11"/>
      <c r="I369" s="11"/>
      <c r="K369" s="11"/>
      <c r="L369" s="11"/>
      <c r="N369" s="11"/>
      <c r="O369" s="11"/>
      <c r="P369" s="11"/>
    </row>
    <row r="381" spans="1:21" ht="13.5" thickBot="1" x14ac:dyDescent="0.3"/>
    <row r="382" spans="1:21" ht="13.5" thickBot="1" x14ac:dyDescent="0.3">
      <c r="A382" s="276"/>
      <c r="B382" s="277"/>
      <c r="C382" s="11"/>
      <c r="D382" s="369" t="s">
        <v>235</v>
      </c>
      <c r="E382" s="370"/>
      <c r="F382" s="371"/>
      <c r="G382" s="11"/>
      <c r="H382" s="11"/>
      <c r="I382" s="11"/>
      <c r="J382" s="11"/>
      <c r="K382" s="384" t="s">
        <v>281</v>
      </c>
      <c r="L382" s="385"/>
      <c r="M382" s="385"/>
      <c r="N382" s="385"/>
      <c r="O382" s="385"/>
      <c r="P382" s="385"/>
      <c r="Q382" s="385"/>
      <c r="R382" s="385"/>
      <c r="S382" s="385"/>
      <c r="T382" s="385"/>
      <c r="U382" s="386"/>
    </row>
    <row r="383" spans="1:21" ht="13.5" thickBot="1" x14ac:dyDescent="0.3">
      <c r="A383" s="1"/>
      <c r="B383" s="3"/>
      <c r="C383" s="1"/>
      <c r="D383" s="80" t="s">
        <v>270</v>
      </c>
      <c r="E383" s="80"/>
      <c r="F383" s="81">
        <v>45395</v>
      </c>
      <c r="G383" s="11"/>
      <c r="H383" s="11"/>
      <c r="I383" s="11"/>
      <c r="K383" s="12" t="s">
        <v>99</v>
      </c>
      <c r="L383" s="12" t="s">
        <v>66</v>
      </c>
      <c r="M383" s="12" t="s">
        <v>67</v>
      </c>
      <c r="N383" s="13" t="s">
        <v>68</v>
      </c>
      <c r="O383" s="14" t="s">
        <v>69</v>
      </c>
      <c r="P383" s="15" t="s">
        <v>70</v>
      </c>
      <c r="Q383" s="372" t="s">
        <v>102</v>
      </c>
      <c r="R383" s="373"/>
      <c r="S383" s="374"/>
      <c r="T383" s="12" t="s">
        <v>71</v>
      </c>
      <c r="U383" s="12" t="s">
        <v>72</v>
      </c>
    </row>
    <row r="384" spans="1:21" x14ac:dyDescent="0.25">
      <c r="A384" s="99"/>
      <c r="B384" s="278"/>
      <c r="C384" s="82">
        <v>0.66666666666666663</v>
      </c>
      <c r="D384" s="64" t="s">
        <v>231</v>
      </c>
      <c r="E384" s="99" t="s">
        <v>15</v>
      </c>
      <c r="F384" s="64" t="s">
        <v>156</v>
      </c>
      <c r="G384" s="99">
        <v>3</v>
      </c>
      <c r="H384" s="99" t="s">
        <v>16</v>
      </c>
      <c r="I384" s="99">
        <v>6</v>
      </c>
      <c r="K384" s="84" t="s">
        <v>73</v>
      </c>
      <c r="L384" s="85" t="s">
        <v>32</v>
      </c>
      <c r="M384" s="86">
        <v>18</v>
      </c>
      <c r="N384" s="87">
        <v>16</v>
      </c>
      <c r="O384" s="88">
        <v>1</v>
      </c>
      <c r="P384" s="89">
        <v>1</v>
      </c>
      <c r="Q384" s="86">
        <v>108</v>
      </c>
      <c r="R384" s="90" t="s">
        <v>16</v>
      </c>
      <c r="S384" s="91">
        <v>32</v>
      </c>
      <c r="T384" s="92">
        <f t="shared" ref="T384" si="25">Q384-S384</f>
        <v>76</v>
      </c>
      <c r="U384" s="84">
        <f t="shared" ref="U384" si="26">N384*3+O384</f>
        <v>49</v>
      </c>
    </row>
    <row r="385" spans="1:21" x14ac:dyDescent="0.25">
      <c r="A385" s="99"/>
      <c r="B385" s="83" t="s">
        <v>222</v>
      </c>
      <c r="C385" s="82">
        <v>0.66666666666666663</v>
      </c>
      <c r="D385" s="64" t="s">
        <v>230</v>
      </c>
      <c r="E385" s="99" t="s">
        <v>15</v>
      </c>
      <c r="F385" s="83" t="s">
        <v>237</v>
      </c>
      <c r="G385" s="83">
        <v>3</v>
      </c>
      <c r="H385" s="83" t="s">
        <v>16</v>
      </c>
      <c r="I385" s="83">
        <v>0</v>
      </c>
      <c r="K385" s="43" t="s">
        <v>74</v>
      </c>
      <c r="L385" s="44" t="s">
        <v>228</v>
      </c>
      <c r="M385" s="45">
        <v>18</v>
      </c>
      <c r="N385" s="46">
        <v>14</v>
      </c>
      <c r="O385" s="47">
        <v>1</v>
      </c>
      <c r="P385" s="48">
        <v>3</v>
      </c>
      <c r="Q385" s="45">
        <v>90</v>
      </c>
      <c r="R385" s="49" t="s">
        <v>16</v>
      </c>
      <c r="S385" s="50">
        <v>38</v>
      </c>
      <c r="T385" s="279">
        <f>Q385-S385</f>
        <v>52</v>
      </c>
      <c r="U385" s="43">
        <f>N385*3+O385</f>
        <v>43</v>
      </c>
    </row>
    <row r="386" spans="1:21" x14ac:dyDescent="0.25">
      <c r="A386" s="99"/>
      <c r="B386" s="278"/>
      <c r="C386" s="82">
        <v>0.79166666666666663</v>
      </c>
      <c r="D386" s="64" t="s">
        <v>32</v>
      </c>
      <c r="E386" s="99" t="s">
        <v>15</v>
      </c>
      <c r="F386" s="64" t="s">
        <v>228</v>
      </c>
      <c r="G386" s="99">
        <v>6</v>
      </c>
      <c r="H386" s="99" t="s">
        <v>16</v>
      </c>
      <c r="I386" s="99">
        <v>3</v>
      </c>
      <c r="K386" s="52" t="s">
        <v>75</v>
      </c>
      <c r="L386" s="44" t="s">
        <v>65</v>
      </c>
      <c r="M386" s="45">
        <v>18</v>
      </c>
      <c r="N386" s="46">
        <v>12</v>
      </c>
      <c r="O386" s="47">
        <v>2</v>
      </c>
      <c r="P386" s="48">
        <v>4</v>
      </c>
      <c r="Q386" s="45">
        <v>78</v>
      </c>
      <c r="R386" s="49" t="s">
        <v>16</v>
      </c>
      <c r="S386" s="50">
        <v>47</v>
      </c>
      <c r="T386" s="51">
        <f t="shared" ref="T386:T387" si="27">Q386-S386</f>
        <v>31</v>
      </c>
      <c r="U386" s="43">
        <f t="shared" ref="U386:U387" si="28">N386*3+O386</f>
        <v>38</v>
      </c>
    </row>
    <row r="387" spans="1:21" x14ac:dyDescent="0.25">
      <c r="A387" s="99"/>
      <c r="B387" s="278"/>
      <c r="C387" s="82">
        <v>0.79166666666666663</v>
      </c>
      <c r="D387" s="64" t="s">
        <v>36</v>
      </c>
      <c r="E387" s="99" t="s">
        <v>15</v>
      </c>
      <c r="F387" s="64" t="s">
        <v>65</v>
      </c>
      <c r="G387" s="99">
        <v>3</v>
      </c>
      <c r="H387" s="99" t="s">
        <v>16</v>
      </c>
      <c r="I387" s="99">
        <v>7</v>
      </c>
      <c r="K387" s="43" t="s">
        <v>76</v>
      </c>
      <c r="L387" s="44" t="s">
        <v>36</v>
      </c>
      <c r="M387" s="45">
        <v>18</v>
      </c>
      <c r="N387" s="46">
        <v>11</v>
      </c>
      <c r="O387" s="47">
        <v>2</v>
      </c>
      <c r="P387" s="48">
        <v>5</v>
      </c>
      <c r="Q387" s="45">
        <v>60</v>
      </c>
      <c r="R387" s="49" t="s">
        <v>16</v>
      </c>
      <c r="S387" s="50">
        <v>43</v>
      </c>
      <c r="T387" s="51">
        <f t="shared" si="27"/>
        <v>17</v>
      </c>
      <c r="U387" s="43">
        <f t="shared" si="28"/>
        <v>35</v>
      </c>
    </row>
    <row r="388" spans="1:21" x14ac:dyDescent="0.25">
      <c r="A388" s="99"/>
      <c r="B388" s="278"/>
      <c r="C388" s="82">
        <v>0.83333333333333337</v>
      </c>
      <c r="D388" s="64" t="s">
        <v>233</v>
      </c>
      <c r="E388" s="99" t="s">
        <v>15</v>
      </c>
      <c r="F388" s="64" t="s">
        <v>232</v>
      </c>
      <c r="G388" s="99">
        <v>0</v>
      </c>
      <c r="H388" s="99" t="s">
        <v>16</v>
      </c>
      <c r="I388" s="99">
        <v>3</v>
      </c>
      <c r="K388" s="52" t="s">
        <v>77</v>
      </c>
      <c r="L388" s="44" t="s">
        <v>156</v>
      </c>
      <c r="M388" s="45">
        <v>16</v>
      </c>
      <c r="N388" s="46">
        <v>10</v>
      </c>
      <c r="O388" s="47">
        <v>1</v>
      </c>
      <c r="P388" s="48">
        <v>5</v>
      </c>
      <c r="Q388" s="45">
        <v>80</v>
      </c>
      <c r="R388" s="49" t="s">
        <v>16</v>
      </c>
      <c r="S388" s="50">
        <v>44</v>
      </c>
      <c r="T388" s="53">
        <f>Q388-S388</f>
        <v>36</v>
      </c>
      <c r="U388" s="43">
        <f>N388*3+O388</f>
        <v>31</v>
      </c>
    </row>
    <row r="389" spans="1:21" x14ac:dyDescent="0.25">
      <c r="A389" s="151">
        <v>45397</v>
      </c>
      <c r="B389" s="280" t="s">
        <v>234</v>
      </c>
      <c r="C389" s="82">
        <v>0.83333333333333337</v>
      </c>
      <c r="D389" s="64" t="s">
        <v>33</v>
      </c>
      <c r="E389" s="99" t="s">
        <v>15</v>
      </c>
      <c r="F389" s="64" t="s">
        <v>229</v>
      </c>
      <c r="G389" s="99">
        <v>2</v>
      </c>
      <c r="H389" s="99" t="s">
        <v>16</v>
      </c>
      <c r="I389" s="99">
        <v>1</v>
      </c>
      <c r="K389" s="43" t="s">
        <v>78</v>
      </c>
      <c r="L389" s="44" t="s">
        <v>232</v>
      </c>
      <c r="M389" s="45">
        <v>19</v>
      </c>
      <c r="N389" s="46">
        <v>8</v>
      </c>
      <c r="O389" s="47">
        <v>3</v>
      </c>
      <c r="P389" s="48">
        <v>8</v>
      </c>
      <c r="Q389" s="45">
        <v>55</v>
      </c>
      <c r="R389" s="49" t="s">
        <v>16</v>
      </c>
      <c r="S389" s="50">
        <v>57</v>
      </c>
      <c r="T389" s="53">
        <f>Q389-S389</f>
        <v>-2</v>
      </c>
      <c r="U389" s="43">
        <f>N389*3+O389</f>
        <v>27</v>
      </c>
    </row>
    <row r="390" spans="1:21" x14ac:dyDescent="0.25">
      <c r="A390" s="1"/>
      <c r="B390" s="3"/>
      <c r="C390" s="1"/>
      <c r="D390" s="11"/>
      <c r="E390" s="11"/>
      <c r="F390" s="11"/>
      <c r="G390" s="11"/>
      <c r="H390" s="11"/>
      <c r="I390" s="11"/>
      <c r="K390" s="52" t="s">
        <v>79</v>
      </c>
      <c r="L390" s="44" t="s">
        <v>233</v>
      </c>
      <c r="M390" s="45">
        <v>18</v>
      </c>
      <c r="N390" s="46">
        <v>8</v>
      </c>
      <c r="O390" s="47">
        <v>2</v>
      </c>
      <c r="P390" s="48">
        <v>8</v>
      </c>
      <c r="Q390" s="45">
        <v>55</v>
      </c>
      <c r="R390" s="49" t="s">
        <v>16</v>
      </c>
      <c r="S390" s="50">
        <v>51</v>
      </c>
      <c r="T390" s="54">
        <f t="shared" ref="T390:T395" si="29">Q390-S390</f>
        <v>4</v>
      </c>
      <c r="U390" s="43">
        <f t="shared" ref="U390:U395" si="30">N390*3+O390</f>
        <v>26</v>
      </c>
    </row>
    <row r="391" spans="1:21" x14ac:dyDescent="0.25">
      <c r="A391" s="1"/>
      <c r="B391" s="3"/>
      <c r="C391" s="1"/>
      <c r="D391" s="80" t="s">
        <v>273</v>
      </c>
      <c r="E391" s="80"/>
      <c r="F391" s="81">
        <v>45402</v>
      </c>
      <c r="G391" s="11"/>
      <c r="H391" s="11"/>
      <c r="I391" s="11"/>
      <c r="K391" s="43" t="s">
        <v>80</v>
      </c>
      <c r="L391" s="44" t="s">
        <v>33</v>
      </c>
      <c r="M391" s="45">
        <v>15</v>
      </c>
      <c r="N391" s="46">
        <v>7</v>
      </c>
      <c r="O391" s="47">
        <v>3</v>
      </c>
      <c r="P391" s="48">
        <v>5</v>
      </c>
      <c r="Q391" s="45">
        <v>38</v>
      </c>
      <c r="R391" s="49" t="s">
        <v>16</v>
      </c>
      <c r="S391" s="50">
        <v>38</v>
      </c>
      <c r="T391" s="51">
        <f t="shared" si="29"/>
        <v>0</v>
      </c>
      <c r="U391" s="43">
        <f t="shared" si="30"/>
        <v>24</v>
      </c>
    </row>
    <row r="392" spans="1:21" x14ac:dyDescent="0.25">
      <c r="A392" s="99"/>
      <c r="B392" s="278"/>
      <c r="C392" s="82">
        <v>0.625</v>
      </c>
      <c r="D392" s="64" t="s">
        <v>65</v>
      </c>
      <c r="E392" s="99" t="s">
        <v>15</v>
      </c>
      <c r="F392" s="64" t="s">
        <v>231</v>
      </c>
      <c r="G392" s="99">
        <v>5</v>
      </c>
      <c r="H392" s="99" t="s">
        <v>16</v>
      </c>
      <c r="I392" s="99">
        <v>1</v>
      </c>
      <c r="K392" s="52" t="s">
        <v>81</v>
      </c>
      <c r="L392" s="44" t="s">
        <v>230</v>
      </c>
      <c r="M392" s="45">
        <v>18</v>
      </c>
      <c r="N392" s="46">
        <v>7</v>
      </c>
      <c r="O392" s="47">
        <v>2</v>
      </c>
      <c r="P392" s="48">
        <v>9</v>
      </c>
      <c r="Q392" s="45">
        <v>67</v>
      </c>
      <c r="R392" s="49" t="s">
        <v>16</v>
      </c>
      <c r="S392" s="50">
        <v>68</v>
      </c>
      <c r="T392" s="53">
        <f t="shared" si="29"/>
        <v>-1</v>
      </c>
      <c r="U392" s="43">
        <f t="shared" si="30"/>
        <v>23</v>
      </c>
    </row>
    <row r="393" spans="1:21" x14ac:dyDescent="0.25">
      <c r="A393" s="99"/>
      <c r="B393" s="278"/>
      <c r="C393" s="82">
        <v>0.625</v>
      </c>
      <c r="D393" s="64" t="s">
        <v>229</v>
      </c>
      <c r="E393" s="99" t="s">
        <v>15</v>
      </c>
      <c r="F393" s="64" t="s">
        <v>36</v>
      </c>
      <c r="G393" s="99">
        <v>0</v>
      </c>
      <c r="H393" s="99" t="s">
        <v>16</v>
      </c>
      <c r="I393" s="99">
        <v>2</v>
      </c>
      <c r="K393" s="43" t="s">
        <v>83</v>
      </c>
      <c r="L393" s="55" t="s">
        <v>229</v>
      </c>
      <c r="M393" s="45">
        <v>19</v>
      </c>
      <c r="N393" s="56">
        <v>2</v>
      </c>
      <c r="O393" s="57">
        <v>3</v>
      </c>
      <c r="P393" s="58">
        <v>14</v>
      </c>
      <c r="Q393" s="59">
        <v>32</v>
      </c>
      <c r="R393" s="60" t="s">
        <v>16</v>
      </c>
      <c r="S393" s="61">
        <v>91</v>
      </c>
      <c r="T393" s="53">
        <f t="shared" si="29"/>
        <v>-59</v>
      </c>
      <c r="U393" s="43">
        <f t="shared" si="30"/>
        <v>9</v>
      </c>
    </row>
    <row r="394" spans="1:21" x14ac:dyDescent="0.25">
      <c r="A394" s="99"/>
      <c r="B394" s="278"/>
      <c r="C394" s="82">
        <v>0.75</v>
      </c>
      <c r="D394" s="64" t="s">
        <v>156</v>
      </c>
      <c r="E394" s="99" t="s">
        <v>15</v>
      </c>
      <c r="F394" s="64" t="s">
        <v>233</v>
      </c>
      <c r="G394" s="99">
        <v>8</v>
      </c>
      <c r="H394" s="99" t="s">
        <v>16</v>
      </c>
      <c r="I394" s="99">
        <v>2</v>
      </c>
      <c r="K394" s="52" t="s">
        <v>84</v>
      </c>
      <c r="L394" s="63" t="s">
        <v>231</v>
      </c>
      <c r="M394" s="45">
        <v>18</v>
      </c>
      <c r="N394" s="46">
        <v>2</v>
      </c>
      <c r="O394" s="47">
        <v>0</v>
      </c>
      <c r="P394" s="48">
        <v>16</v>
      </c>
      <c r="Q394" s="45">
        <v>36</v>
      </c>
      <c r="R394" s="49" t="s">
        <v>16</v>
      </c>
      <c r="S394" s="50">
        <v>133</v>
      </c>
      <c r="T394" s="53">
        <f t="shared" si="29"/>
        <v>-97</v>
      </c>
      <c r="U394" s="43">
        <f t="shared" si="30"/>
        <v>6</v>
      </c>
    </row>
    <row r="395" spans="1:21" ht="13.5" thickBot="1" x14ac:dyDescent="0.3">
      <c r="A395" s="99"/>
      <c r="B395" s="83" t="s">
        <v>222</v>
      </c>
      <c r="C395" s="82">
        <v>0.79166666666666663</v>
      </c>
      <c r="D395" s="83" t="s">
        <v>237</v>
      </c>
      <c r="E395" s="99" t="s">
        <v>15</v>
      </c>
      <c r="F395" s="64" t="s">
        <v>32</v>
      </c>
      <c r="G395" s="83">
        <v>0</v>
      </c>
      <c r="H395" s="83" t="s">
        <v>16</v>
      </c>
      <c r="I395" s="83">
        <v>3</v>
      </c>
      <c r="K395" s="219" t="s">
        <v>85</v>
      </c>
      <c r="L395" s="214" t="s">
        <v>237</v>
      </c>
      <c r="M395" s="215">
        <v>19</v>
      </c>
      <c r="N395" s="216">
        <v>0</v>
      </c>
      <c r="O395" s="217">
        <v>0</v>
      </c>
      <c r="P395" s="218">
        <v>19</v>
      </c>
      <c r="Q395" s="215">
        <v>0</v>
      </c>
      <c r="R395" s="217" t="s">
        <v>16</v>
      </c>
      <c r="S395" s="218">
        <v>57</v>
      </c>
      <c r="T395" s="219">
        <f t="shared" si="29"/>
        <v>-57</v>
      </c>
      <c r="U395" s="213">
        <f t="shared" si="30"/>
        <v>0</v>
      </c>
    </row>
    <row r="396" spans="1:21" ht="13.5" thickBot="1" x14ac:dyDescent="0.3">
      <c r="A396" s="99"/>
      <c r="B396" s="278"/>
      <c r="C396" s="82">
        <v>0.79166666666666663</v>
      </c>
      <c r="D396" s="64" t="s">
        <v>232</v>
      </c>
      <c r="E396" s="99" t="s">
        <v>15</v>
      </c>
      <c r="F396" s="64" t="s">
        <v>230</v>
      </c>
      <c r="G396" s="99">
        <v>4</v>
      </c>
      <c r="H396" s="99" t="s">
        <v>16</v>
      </c>
      <c r="I396" s="99">
        <v>4</v>
      </c>
      <c r="K396" s="35"/>
      <c r="L396" s="35" t="s">
        <v>97</v>
      </c>
      <c r="M396" s="36">
        <f>SUM(M384:M395)</f>
        <v>214</v>
      </c>
      <c r="N396" s="37">
        <f>SUM(N384:N395)</f>
        <v>97</v>
      </c>
      <c r="O396" s="38">
        <f>SUM(O384:O395)</f>
        <v>20</v>
      </c>
      <c r="P396" s="36">
        <f>SUM(P384:P395)</f>
        <v>97</v>
      </c>
      <c r="Q396" s="37">
        <f>SUM(Q384:Q395)</f>
        <v>699</v>
      </c>
      <c r="R396" s="38" t="s">
        <v>16</v>
      </c>
      <c r="S396" s="36">
        <f>SUM(S384:S395)</f>
        <v>699</v>
      </c>
      <c r="T396" s="35">
        <f>SUM(T384:T395)</f>
        <v>0</v>
      </c>
      <c r="U396" s="35">
        <f>SUM(U384:U395)</f>
        <v>311</v>
      </c>
    </row>
    <row r="397" spans="1:21" x14ac:dyDescent="0.25">
      <c r="A397" s="99"/>
      <c r="B397" s="278"/>
      <c r="C397" s="82">
        <v>0.85416666666666663</v>
      </c>
      <c r="D397" s="64" t="s">
        <v>228</v>
      </c>
      <c r="E397" s="99" t="s">
        <v>15</v>
      </c>
      <c r="F397" s="64" t="s">
        <v>33</v>
      </c>
      <c r="G397" s="424" t="s">
        <v>278</v>
      </c>
      <c r="H397" s="425"/>
      <c r="I397" s="426"/>
      <c r="K397" s="4"/>
      <c r="L397" s="4"/>
      <c r="M397" s="4"/>
      <c r="N397" s="4"/>
      <c r="O397" s="4"/>
      <c r="P397" s="4"/>
      <c r="Q397" s="4"/>
      <c r="R397" s="4"/>
      <c r="S397" s="4"/>
      <c r="T397" s="4"/>
      <c r="U397" s="4"/>
    </row>
    <row r="398" spans="1:21" ht="13.5" thickBot="1" x14ac:dyDescent="0.3">
      <c r="A398" s="1"/>
      <c r="B398" s="3"/>
      <c r="C398" s="1"/>
      <c r="D398" s="11"/>
      <c r="E398" s="11"/>
      <c r="F398" s="276"/>
      <c r="G398" s="11"/>
      <c r="H398" s="11"/>
      <c r="I398" s="11"/>
      <c r="K398" s="4"/>
      <c r="L398" s="4"/>
      <c r="M398" s="4"/>
      <c r="N398" s="4"/>
      <c r="O398" s="4"/>
      <c r="P398" s="4"/>
      <c r="Q398" s="4"/>
      <c r="R398" s="4"/>
      <c r="S398" s="4"/>
      <c r="T398" s="4"/>
      <c r="U398" s="4"/>
    </row>
    <row r="399" spans="1:21" x14ac:dyDescent="0.25">
      <c r="A399" s="1"/>
      <c r="B399" s="3"/>
      <c r="C399" s="1"/>
      <c r="D399" s="80" t="s">
        <v>274</v>
      </c>
      <c r="E399" s="80"/>
      <c r="F399" s="81">
        <v>45409</v>
      </c>
      <c r="G399" s="11"/>
      <c r="H399" s="11"/>
      <c r="I399" s="11"/>
      <c r="K399" s="427" t="s">
        <v>236</v>
      </c>
      <c r="L399" s="428"/>
      <c r="M399" s="428"/>
      <c r="N399" s="428"/>
      <c r="O399" s="428"/>
      <c r="P399" s="428"/>
      <c r="Q399" s="428"/>
      <c r="R399" s="428"/>
      <c r="S399" s="428"/>
      <c r="T399" s="428"/>
      <c r="U399" s="429"/>
    </row>
    <row r="400" spans="1:21" ht="13.5" thickBot="1" x14ac:dyDescent="0.3">
      <c r="A400" s="99"/>
      <c r="B400" s="278"/>
      <c r="C400" s="82">
        <v>0.75</v>
      </c>
      <c r="D400" s="64" t="s">
        <v>231</v>
      </c>
      <c r="E400" s="99" t="s">
        <v>15</v>
      </c>
      <c r="F400" s="64" t="s">
        <v>229</v>
      </c>
      <c r="G400" s="99"/>
      <c r="H400" s="99" t="s">
        <v>16</v>
      </c>
      <c r="I400" s="99"/>
      <c r="K400" s="430"/>
      <c r="L400" s="431"/>
      <c r="M400" s="431"/>
      <c r="N400" s="431"/>
      <c r="O400" s="431"/>
      <c r="P400" s="431"/>
      <c r="Q400" s="431"/>
      <c r="R400" s="431"/>
      <c r="S400" s="431"/>
      <c r="T400" s="431"/>
      <c r="U400" s="432"/>
    </row>
    <row r="401" spans="1:21" x14ac:dyDescent="0.25">
      <c r="A401" s="99"/>
      <c r="B401" s="278"/>
      <c r="C401" s="82">
        <v>0.79166666666666663</v>
      </c>
      <c r="D401" s="64" t="s">
        <v>32</v>
      </c>
      <c r="E401" s="99" t="s">
        <v>15</v>
      </c>
      <c r="F401" s="64" t="s">
        <v>230</v>
      </c>
      <c r="G401" s="99"/>
      <c r="H401" s="99" t="s">
        <v>16</v>
      </c>
      <c r="I401" s="99"/>
      <c r="M401" s="1"/>
      <c r="O401" s="1"/>
      <c r="P401" s="1"/>
      <c r="Q401" s="1"/>
      <c r="S401" s="1"/>
      <c r="T401" s="1"/>
      <c r="U401" s="1"/>
    </row>
    <row r="402" spans="1:21" x14ac:dyDescent="0.25">
      <c r="A402" s="99"/>
      <c r="B402" s="278"/>
      <c r="C402" s="82">
        <v>0.83333333333333337</v>
      </c>
      <c r="D402" s="64" t="s">
        <v>156</v>
      </c>
      <c r="E402" s="99" t="s">
        <v>15</v>
      </c>
      <c r="F402" s="64" t="s">
        <v>232</v>
      </c>
      <c r="G402" s="99"/>
      <c r="H402" s="99" t="s">
        <v>16</v>
      </c>
      <c r="I402" s="99"/>
      <c r="M402" s="1"/>
      <c r="O402" s="1"/>
      <c r="P402" s="1"/>
      <c r="Q402" s="1"/>
      <c r="S402" s="1"/>
      <c r="T402" s="1"/>
      <c r="U402" s="1"/>
    </row>
    <row r="403" spans="1:21" x14ac:dyDescent="0.25">
      <c r="A403" s="99"/>
      <c r="B403" s="278"/>
      <c r="C403" s="82">
        <v>0.83333333333333337</v>
      </c>
      <c r="D403" s="64" t="s">
        <v>233</v>
      </c>
      <c r="E403" s="99" t="s">
        <v>15</v>
      </c>
      <c r="F403" s="64" t="s">
        <v>65</v>
      </c>
      <c r="G403" s="99"/>
      <c r="H403" s="99" t="s">
        <v>16</v>
      </c>
      <c r="I403" s="99"/>
      <c r="K403" s="11"/>
      <c r="L403" s="11"/>
      <c r="M403" s="11"/>
      <c r="N403" s="11"/>
      <c r="O403" s="11"/>
      <c r="P403" s="11"/>
      <c r="Q403" s="11"/>
      <c r="R403" s="11"/>
      <c r="S403" s="11"/>
      <c r="T403" s="11"/>
      <c r="U403" s="11"/>
    </row>
    <row r="404" spans="1:21" x14ac:dyDescent="0.25">
      <c r="A404" s="99"/>
      <c r="B404" s="278"/>
      <c r="C404" s="82">
        <v>0.85416666666666663</v>
      </c>
      <c r="D404" s="64" t="s">
        <v>36</v>
      </c>
      <c r="E404" s="99" t="s">
        <v>15</v>
      </c>
      <c r="F404" s="64" t="s">
        <v>228</v>
      </c>
      <c r="G404" s="99"/>
      <c r="H404" s="99" t="s">
        <v>16</v>
      </c>
      <c r="I404" s="99"/>
      <c r="K404" s="11"/>
      <c r="L404" s="11"/>
      <c r="M404" s="11"/>
      <c r="N404" s="11"/>
      <c r="O404" s="11"/>
      <c r="P404" s="11"/>
      <c r="Q404" s="11"/>
      <c r="R404" s="11"/>
      <c r="S404" s="11"/>
      <c r="T404" s="11"/>
      <c r="U404" s="11"/>
    </row>
    <row r="405" spans="1:21" x14ac:dyDescent="0.25">
      <c r="A405" s="151">
        <v>45411</v>
      </c>
      <c r="B405" s="83" t="s">
        <v>222</v>
      </c>
      <c r="C405" s="82">
        <v>0.83333333333333337</v>
      </c>
      <c r="D405" s="64" t="s">
        <v>33</v>
      </c>
      <c r="E405" s="99" t="s">
        <v>15</v>
      </c>
      <c r="F405" s="83" t="s">
        <v>237</v>
      </c>
      <c r="G405" s="99"/>
      <c r="H405" s="99" t="s">
        <v>16</v>
      </c>
      <c r="I405" s="99"/>
      <c r="K405" s="11"/>
      <c r="L405" s="11"/>
      <c r="M405" s="11"/>
      <c r="N405" s="11"/>
      <c r="O405" s="11"/>
      <c r="P405" s="11"/>
      <c r="Q405" s="11"/>
      <c r="R405" s="11"/>
      <c r="S405" s="11"/>
      <c r="T405" s="11"/>
      <c r="U405" s="11"/>
    </row>
    <row r="406" spans="1:21" x14ac:dyDescent="0.25">
      <c r="A406" s="1"/>
      <c r="B406" s="3"/>
      <c r="C406" s="1"/>
      <c r="D406" s="11"/>
      <c r="E406" s="11"/>
      <c r="F406" s="11"/>
      <c r="G406" s="11"/>
      <c r="H406" s="11"/>
      <c r="I406" s="11"/>
      <c r="K406" s="11"/>
      <c r="L406" s="11"/>
      <c r="M406" s="11"/>
      <c r="N406" s="11"/>
      <c r="O406" s="11"/>
      <c r="P406" s="11"/>
      <c r="Q406" s="11"/>
      <c r="R406" s="11"/>
      <c r="S406" s="11"/>
      <c r="T406" s="11"/>
      <c r="U406" s="11"/>
    </row>
    <row r="407" spans="1:21" x14ac:dyDescent="0.25">
      <c r="A407" s="1"/>
      <c r="B407" s="3"/>
      <c r="C407" s="1"/>
      <c r="D407" s="80" t="s">
        <v>279</v>
      </c>
      <c r="E407" s="80"/>
      <c r="F407" s="81">
        <v>45414</v>
      </c>
      <c r="G407" s="11"/>
      <c r="H407" s="11"/>
      <c r="I407" s="11"/>
      <c r="K407" s="11"/>
      <c r="L407" s="11"/>
      <c r="M407" s="11"/>
      <c r="N407" s="11"/>
      <c r="O407" s="11"/>
      <c r="P407" s="11"/>
      <c r="Q407" s="11"/>
      <c r="R407" s="11"/>
      <c r="S407" s="11"/>
      <c r="T407" s="11"/>
      <c r="U407" s="11"/>
    </row>
    <row r="408" spans="1:21" x14ac:dyDescent="0.25">
      <c r="A408" s="151">
        <v>45414</v>
      </c>
      <c r="B408" s="278" t="s">
        <v>269</v>
      </c>
      <c r="C408" s="82">
        <v>0.8125</v>
      </c>
      <c r="D408" s="64" t="s">
        <v>233</v>
      </c>
      <c r="E408" s="99" t="s">
        <v>15</v>
      </c>
      <c r="F408" s="64" t="s">
        <v>231</v>
      </c>
      <c r="G408" s="99"/>
      <c r="H408" s="99" t="s">
        <v>16</v>
      </c>
      <c r="I408" s="99"/>
      <c r="K408" s="11"/>
      <c r="L408" s="11"/>
      <c r="M408" s="11"/>
      <c r="N408" s="11"/>
      <c r="O408" s="11"/>
      <c r="P408" s="11"/>
      <c r="Q408" s="11"/>
      <c r="R408" s="11"/>
      <c r="S408" s="11"/>
      <c r="T408" s="11"/>
      <c r="U408" s="11"/>
    </row>
    <row r="409" spans="1:21" x14ac:dyDescent="0.25">
      <c r="A409" s="1"/>
      <c r="B409" s="3"/>
      <c r="C409" s="1"/>
      <c r="D409" s="11"/>
      <c r="E409" s="11"/>
      <c r="F409" s="11"/>
      <c r="G409" s="11"/>
      <c r="H409" s="11"/>
      <c r="I409" s="11"/>
      <c r="K409" s="11"/>
      <c r="L409" s="11"/>
      <c r="M409" s="11"/>
      <c r="N409" s="11"/>
      <c r="O409" s="11"/>
      <c r="P409" s="11"/>
      <c r="Q409" s="11"/>
      <c r="R409" s="11"/>
      <c r="S409" s="11"/>
      <c r="T409" s="11"/>
      <c r="U409" s="11"/>
    </row>
    <row r="410" spans="1:21" x14ac:dyDescent="0.25">
      <c r="A410" s="1"/>
      <c r="B410" s="3"/>
      <c r="C410" s="1"/>
      <c r="D410" s="80" t="s">
        <v>280</v>
      </c>
      <c r="E410" s="80"/>
      <c r="F410" s="81">
        <v>45416</v>
      </c>
      <c r="G410" s="11"/>
      <c r="H410" s="11"/>
      <c r="K410" s="11"/>
      <c r="L410" s="11"/>
      <c r="M410" s="11"/>
      <c r="N410" s="11"/>
      <c r="O410" s="11"/>
      <c r="P410" s="11"/>
      <c r="Q410" s="11"/>
      <c r="R410" s="11"/>
      <c r="S410" s="11"/>
      <c r="T410" s="11"/>
      <c r="U410" s="11"/>
    </row>
    <row r="411" spans="1:21" x14ac:dyDescent="0.25">
      <c r="A411" s="99"/>
      <c r="B411" s="278"/>
      <c r="C411" s="82">
        <v>0.625</v>
      </c>
      <c r="D411" s="64" t="s">
        <v>65</v>
      </c>
      <c r="E411" s="99" t="s">
        <v>15</v>
      </c>
      <c r="F411" s="64" t="s">
        <v>156</v>
      </c>
      <c r="G411" s="99"/>
      <c r="H411" s="99" t="s">
        <v>16</v>
      </c>
      <c r="I411" s="99"/>
      <c r="K411" s="11"/>
      <c r="L411" s="11"/>
      <c r="M411" s="11"/>
      <c r="N411" s="11"/>
      <c r="O411" s="11"/>
      <c r="P411" s="11"/>
      <c r="Q411" s="11"/>
      <c r="R411" s="11"/>
      <c r="S411" s="11"/>
      <c r="T411" s="11"/>
      <c r="U411" s="11"/>
    </row>
    <row r="412" spans="1:21" x14ac:dyDescent="0.25">
      <c r="A412" s="99"/>
      <c r="B412" s="278"/>
      <c r="C412" s="82">
        <v>0.625</v>
      </c>
      <c r="D412" s="64" t="s">
        <v>229</v>
      </c>
      <c r="E412" s="99" t="s">
        <v>15</v>
      </c>
      <c r="F412" s="64" t="s">
        <v>233</v>
      </c>
      <c r="G412" s="99"/>
      <c r="H412" s="99" t="s">
        <v>16</v>
      </c>
      <c r="I412" s="99"/>
      <c r="K412" s="11"/>
      <c r="L412" s="11"/>
      <c r="M412" s="11"/>
      <c r="N412" s="11"/>
      <c r="O412" s="11"/>
      <c r="P412" s="11"/>
      <c r="Q412" s="11"/>
      <c r="R412" s="11"/>
      <c r="S412" s="11"/>
      <c r="T412" s="11"/>
      <c r="U412" s="11"/>
    </row>
    <row r="413" spans="1:21" x14ac:dyDescent="0.25">
      <c r="A413" s="99"/>
      <c r="B413" s="278"/>
      <c r="C413" s="82">
        <v>0.66666666666666663</v>
      </c>
      <c r="D413" s="64" t="s">
        <v>230</v>
      </c>
      <c r="E413" s="99" t="s">
        <v>15</v>
      </c>
      <c r="F413" s="64" t="s">
        <v>33</v>
      </c>
      <c r="G413" s="99"/>
      <c r="H413" s="99" t="s">
        <v>16</v>
      </c>
      <c r="I413" s="99"/>
      <c r="K413" s="11"/>
      <c r="L413" s="11"/>
      <c r="M413" s="11"/>
      <c r="N413" s="11"/>
      <c r="O413" s="11"/>
      <c r="P413" s="11"/>
      <c r="Q413" s="11"/>
      <c r="R413" s="11"/>
      <c r="S413" s="11"/>
      <c r="T413" s="11"/>
      <c r="U413" s="11"/>
    </row>
    <row r="414" spans="1:21" x14ac:dyDescent="0.25">
      <c r="A414" s="99"/>
      <c r="B414" s="83" t="s">
        <v>222</v>
      </c>
      <c r="C414" s="82">
        <v>0.79166666666666663</v>
      </c>
      <c r="D414" s="83" t="s">
        <v>237</v>
      </c>
      <c r="E414" s="99" t="s">
        <v>15</v>
      </c>
      <c r="F414" s="64" t="s">
        <v>36</v>
      </c>
      <c r="G414" s="99"/>
      <c r="H414" s="99" t="s">
        <v>16</v>
      </c>
      <c r="I414" s="99"/>
      <c r="K414" s="11"/>
      <c r="L414" s="11"/>
      <c r="M414" s="11"/>
      <c r="N414" s="11"/>
      <c r="O414" s="11"/>
      <c r="P414" s="11"/>
      <c r="Q414" s="11"/>
      <c r="R414" s="11"/>
      <c r="S414" s="11"/>
      <c r="T414" s="11"/>
      <c r="U414" s="11"/>
    </row>
    <row r="415" spans="1:21" x14ac:dyDescent="0.25">
      <c r="A415" s="99"/>
      <c r="B415" s="278"/>
      <c r="C415" s="82">
        <v>0.85416666666666663</v>
      </c>
      <c r="D415" s="64" t="s">
        <v>228</v>
      </c>
      <c r="E415" s="99" t="s">
        <v>15</v>
      </c>
      <c r="F415" s="64" t="s">
        <v>231</v>
      </c>
      <c r="G415" s="99"/>
      <c r="H415" s="99" t="s">
        <v>16</v>
      </c>
      <c r="I415" s="99"/>
      <c r="K415" s="11"/>
      <c r="L415" s="11"/>
      <c r="M415" s="11"/>
      <c r="N415" s="11"/>
      <c r="O415" s="11"/>
      <c r="P415" s="11"/>
      <c r="Q415" s="11"/>
      <c r="R415" s="11"/>
      <c r="S415" s="11"/>
      <c r="T415" s="11"/>
      <c r="U415" s="11"/>
    </row>
  </sheetData>
  <autoFilter ref="A1:U369" xr:uid="{00000000-0001-0000-0000-000000000000}"/>
  <mergeCells count="49">
    <mergeCell ref="Q383:S383"/>
    <mergeCell ref="K399:U400"/>
    <mergeCell ref="K269:U276"/>
    <mergeCell ref="K248:U248"/>
    <mergeCell ref="K330:U335"/>
    <mergeCell ref="G397:I397"/>
    <mergeCell ref="G250:I250"/>
    <mergeCell ref="K187:U187"/>
    <mergeCell ref="Q96:S96"/>
    <mergeCell ref="K118:U121"/>
    <mergeCell ref="D2:F2"/>
    <mergeCell ref="K2:U2"/>
    <mergeCell ref="Q3:S3"/>
    <mergeCell ref="K25:U27"/>
    <mergeCell ref="K31:U31"/>
    <mergeCell ref="Q32:S32"/>
    <mergeCell ref="D187:F187"/>
    <mergeCell ref="D31:F31"/>
    <mergeCell ref="D62:F62"/>
    <mergeCell ref="D128:F128"/>
    <mergeCell ref="D95:F95"/>
    <mergeCell ref="K128:U128"/>
    <mergeCell ref="K95:U95"/>
    <mergeCell ref="K53:U58"/>
    <mergeCell ref="K149:U156"/>
    <mergeCell ref="K62:U62"/>
    <mergeCell ref="Q63:S63"/>
    <mergeCell ref="K83:U88"/>
    <mergeCell ref="D341:F341"/>
    <mergeCell ref="D309:F309"/>
    <mergeCell ref="D279:F279"/>
    <mergeCell ref="D217:F217"/>
    <mergeCell ref="D248:F248"/>
    <mergeCell ref="D382:F382"/>
    <mergeCell ref="Q342:S342"/>
    <mergeCell ref="K363:U365"/>
    <mergeCell ref="K382:U382"/>
    <mergeCell ref="Q188:S188"/>
    <mergeCell ref="K208:U214"/>
    <mergeCell ref="K279:U279"/>
    <mergeCell ref="K341:U341"/>
    <mergeCell ref="K309:U309"/>
    <mergeCell ref="K299:U306"/>
    <mergeCell ref="Q280:S280"/>
    <mergeCell ref="Q310:S310"/>
    <mergeCell ref="Q218:S218"/>
    <mergeCell ref="K238:U244"/>
    <mergeCell ref="K217:U217"/>
    <mergeCell ref="Q249:S249"/>
  </mergeCells>
  <phoneticPr fontId="10" type="noConversion"/>
  <printOptions horizontalCentered="1"/>
  <pageMargins left="0.59055118110236227" right="0.39370078740157483" top="0.19685039370078741" bottom="0.19685039370078741" header="0.27559055118110237" footer="0.11811023622047245"/>
  <pageSetup paperSize="9" scale="63" fitToHeight="0" orientation="landscape" verticalDpi="300" r:id="rId1"/>
  <rowBreaks count="5" manualBreakCount="5">
    <brk id="61" max="16383" man="1"/>
    <brk id="127" max="16383" man="1"/>
    <brk id="186" max="16383" man="1"/>
    <brk id="247" max="16383" man="1"/>
    <brk id="30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aktueller Spieltag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2024-04-29T10:58:37Z</dcterms:modified>
</cp:coreProperties>
</file>