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checkCompatibility="1" defaultThemeVersion="124226"/>
  <xr:revisionPtr revIDLastSave="0" documentId="13_ncr:1_{120DC854-2905-4368-A5AF-6B296ED407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ktueller Spieltag" sheetId="10" r:id="rId1"/>
  </sheets>
  <definedNames>
    <definedName name="_xlnm._FilterDatabase" localSheetId="0" hidden="1">'aktueller Spieltag'!$A$1:$U$398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83" i="10" l="1"/>
  <c r="T383" i="10"/>
  <c r="U382" i="10"/>
  <c r="T382" i="10"/>
  <c r="U381" i="10"/>
  <c r="T381" i="10"/>
  <c r="U380" i="10"/>
  <c r="T380" i="10"/>
  <c r="U379" i="10"/>
  <c r="T379" i="10"/>
  <c r="U378" i="10"/>
  <c r="T378" i="10"/>
  <c r="U377" i="10"/>
  <c r="T377" i="10"/>
  <c r="U376" i="10"/>
  <c r="T376" i="10"/>
  <c r="U375" i="10"/>
  <c r="T375" i="10"/>
  <c r="U374" i="10"/>
  <c r="T374" i="10"/>
  <c r="U373" i="10"/>
  <c r="T373" i="10"/>
  <c r="U372" i="10"/>
  <c r="T372" i="10"/>
  <c r="U371" i="10"/>
  <c r="T371" i="10"/>
  <c r="U370" i="10"/>
  <c r="T370" i="10"/>
  <c r="U354" i="10" l="1"/>
  <c r="T354" i="10"/>
  <c r="U353" i="10"/>
  <c r="T353" i="10"/>
  <c r="U352" i="10"/>
  <c r="T352" i="10"/>
  <c r="U351" i="10"/>
  <c r="T351" i="10"/>
  <c r="U350" i="10"/>
  <c r="T350" i="10"/>
  <c r="U349" i="10"/>
  <c r="T349" i="10"/>
  <c r="U348" i="10"/>
  <c r="T348" i="10"/>
  <c r="U347" i="10"/>
  <c r="T347" i="10"/>
  <c r="U346" i="10"/>
  <c r="T346" i="10"/>
  <c r="U345" i="10"/>
  <c r="T345" i="10"/>
  <c r="U344" i="10"/>
  <c r="T344" i="10"/>
  <c r="U343" i="10"/>
  <c r="T343" i="10"/>
  <c r="U342" i="10"/>
  <c r="T342" i="10"/>
  <c r="U341" i="10"/>
  <c r="T341" i="10"/>
  <c r="U340" i="10"/>
  <c r="T340" i="10"/>
  <c r="U339" i="10"/>
  <c r="T339" i="10"/>
  <c r="U338" i="10"/>
  <c r="T338" i="10"/>
  <c r="U325" i="10" l="1"/>
  <c r="T325" i="10"/>
  <c r="T324" i="10"/>
  <c r="T323" i="10"/>
  <c r="U322" i="10"/>
  <c r="T322" i="10"/>
  <c r="U321" i="10"/>
  <c r="T321" i="10"/>
  <c r="U320" i="10"/>
  <c r="T320" i="10"/>
  <c r="U319" i="10"/>
  <c r="T319" i="10"/>
  <c r="U318" i="10"/>
  <c r="T318" i="10"/>
  <c r="U317" i="10"/>
  <c r="T317" i="10"/>
  <c r="U316" i="10"/>
  <c r="T316" i="10"/>
  <c r="U315" i="10"/>
  <c r="T315" i="10"/>
  <c r="U314" i="10"/>
  <c r="T314" i="10"/>
  <c r="U313" i="10"/>
  <c r="T313" i="10"/>
  <c r="U312" i="10"/>
  <c r="T312" i="10"/>
  <c r="U311" i="10"/>
  <c r="T311" i="10"/>
  <c r="U296" i="10"/>
  <c r="T296" i="10"/>
  <c r="U295" i="10"/>
  <c r="T295" i="10"/>
  <c r="U294" i="10"/>
  <c r="T294" i="10"/>
  <c r="U293" i="10"/>
  <c r="T293" i="10"/>
  <c r="U292" i="10"/>
  <c r="T292" i="10"/>
  <c r="U291" i="10"/>
  <c r="T291" i="10"/>
  <c r="U290" i="10"/>
  <c r="T290" i="10"/>
  <c r="U289" i="10"/>
  <c r="T289" i="10"/>
  <c r="U288" i="10"/>
  <c r="T288" i="10"/>
  <c r="U287" i="10"/>
  <c r="T287" i="10"/>
  <c r="U286" i="10"/>
  <c r="T286" i="10"/>
  <c r="U285" i="10"/>
  <c r="T285" i="10"/>
  <c r="U284" i="10"/>
  <c r="T284" i="10"/>
  <c r="U283" i="10"/>
  <c r="T283" i="10"/>
  <c r="U282" i="10"/>
  <c r="T282" i="10"/>
  <c r="U264" i="10" l="1"/>
  <c r="T264" i="10"/>
  <c r="T263" i="10"/>
  <c r="U262" i="10"/>
  <c r="T262" i="10"/>
  <c r="U261" i="10"/>
  <c r="T261" i="10"/>
  <c r="U260" i="10"/>
  <c r="T260" i="10"/>
  <c r="U259" i="10"/>
  <c r="T259" i="10"/>
  <c r="U258" i="10"/>
  <c r="T258" i="10"/>
  <c r="U257" i="10"/>
  <c r="T257" i="10"/>
  <c r="U256" i="10"/>
  <c r="T256" i="10"/>
  <c r="U255" i="10"/>
  <c r="T255" i="10"/>
  <c r="U254" i="10"/>
  <c r="T254" i="10"/>
  <c r="U253" i="10"/>
  <c r="T253" i="10"/>
  <c r="U252" i="10"/>
  <c r="T252" i="10"/>
  <c r="U251" i="10"/>
  <c r="T251" i="10"/>
  <c r="U250" i="10"/>
  <c r="T250" i="10"/>
  <c r="U235" i="10" l="1"/>
  <c r="T235" i="10"/>
  <c r="T234" i="10"/>
  <c r="T233" i="10"/>
  <c r="U232" i="10"/>
  <c r="T232" i="10"/>
  <c r="U231" i="10"/>
  <c r="T231" i="10"/>
  <c r="U230" i="10"/>
  <c r="T230" i="10"/>
  <c r="U229" i="10"/>
  <c r="T229" i="10"/>
  <c r="U228" i="10"/>
  <c r="T228" i="10"/>
  <c r="U227" i="10"/>
  <c r="T227" i="10"/>
  <c r="U226" i="10"/>
  <c r="T226" i="10"/>
  <c r="U225" i="10"/>
  <c r="T225" i="10"/>
  <c r="U224" i="10"/>
  <c r="T224" i="10"/>
  <c r="U223" i="10"/>
  <c r="T223" i="10"/>
  <c r="U222" i="10"/>
  <c r="T222" i="10"/>
  <c r="U221" i="10"/>
  <c r="T221" i="10"/>
  <c r="U220" i="10"/>
  <c r="T220" i="10"/>
  <c r="U219" i="10"/>
  <c r="T219" i="10"/>
  <c r="U218" i="10"/>
  <c r="T218" i="10"/>
  <c r="U206" i="10" l="1"/>
  <c r="T206" i="10"/>
  <c r="U205" i="10"/>
  <c r="T205" i="10"/>
  <c r="U204" i="10"/>
  <c r="T204" i="10"/>
  <c r="U203" i="10"/>
  <c r="T203" i="10"/>
  <c r="U202" i="10"/>
  <c r="T202" i="10"/>
  <c r="U201" i="10"/>
  <c r="T201" i="10"/>
  <c r="U200" i="10"/>
  <c r="T200" i="10"/>
  <c r="U199" i="10"/>
  <c r="T199" i="10"/>
  <c r="U198" i="10"/>
  <c r="T198" i="10"/>
  <c r="U197" i="10"/>
  <c r="T197" i="10"/>
  <c r="U196" i="10"/>
  <c r="T196" i="10"/>
  <c r="U195" i="10"/>
  <c r="T195" i="10"/>
  <c r="U194" i="10"/>
  <c r="T194" i="10"/>
  <c r="U193" i="10"/>
  <c r="T193" i="10"/>
  <c r="U192" i="10"/>
  <c r="T192" i="10"/>
  <c r="U191" i="10"/>
  <c r="T191" i="10"/>
  <c r="U190" i="10"/>
  <c r="T190" i="10"/>
  <c r="U189" i="10"/>
  <c r="T189" i="10"/>
  <c r="T176" i="10" l="1"/>
  <c r="U175" i="10"/>
  <c r="T175" i="10"/>
  <c r="U174" i="10"/>
  <c r="T174" i="10"/>
  <c r="U173" i="10"/>
  <c r="T173" i="10"/>
  <c r="U172" i="10"/>
  <c r="T172" i="10"/>
  <c r="U171" i="10"/>
  <c r="T171" i="10"/>
  <c r="U170" i="10"/>
  <c r="T170" i="10"/>
  <c r="U169" i="10"/>
  <c r="T169" i="10"/>
  <c r="U168" i="10"/>
  <c r="T168" i="10"/>
  <c r="U167" i="10"/>
  <c r="T167" i="10"/>
  <c r="U166" i="10"/>
  <c r="T166" i="10"/>
  <c r="U165" i="10"/>
  <c r="T165" i="10"/>
  <c r="U164" i="10"/>
  <c r="T164" i="10"/>
  <c r="U163" i="10"/>
  <c r="T163" i="10"/>
  <c r="U162" i="10"/>
  <c r="T162" i="10"/>
  <c r="U161" i="10"/>
  <c r="T161" i="10"/>
  <c r="U160" i="10"/>
  <c r="T160" i="10"/>
  <c r="U146" i="10" l="1"/>
  <c r="T146" i="10"/>
  <c r="U145" i="10"/>
  <c r="T145" i="10"/>
  <c r="U144" i="10"/>
  <c r="T144" i="10"/>
  <c r="U143" i="10"/>
  <c r="T143" i="10"/>
  <c r="U142" i="10"/>
  <c r="T142" i="10"/>
  <c r="U141" i="10"/>
  <c r="T141" i="10"/>
  <c r="U140" i="10"/>
  <c r="T140" i="10"/>
  <c r="U139" i="10"/>
  <c r="T139" i="10"/>
  <c r="U138" i="10"/>
  <c r="T138" i="10"/>
  <c r="U137" i="10"/>
  <c r="T137" i="10"/>
  <c r="U136" i="10"/>
  <c r="T136" i="10"/>
  <c r="U135" i="10"/>
  <c r="T135" i="10"/>
  <c r="U134" i="10"/>
  <c r="T134" i="10"/>
  <c r="U133" i="10"/>
  <c r="T133" i="10"/>
  <c r="U132" i="10"/>
  <c r="T132" i="10"/>
  <c r="U131" i="10"/>
  <c r="T131" i="10"/>
  <c r="U130" i="10"/>
  <c r="T130" i="10"/>
  <c r="U113" i="10" l="1"/>
  <c r="T113" i="10"/>
  <c r="U112" i="10"/>
  <c r="T112" i="10"/>
  <c r="U111" i="10"/>
  <c r="T111" i="10"/>
  <c r="U110" i="10"/>
  <c r="T110" i="10"/>
  <c r="U109" i="10"/>
  <c r="T109" i="10"/>
  <c r="U108" i="10"/>
  <c r="T108" i="10"/>
  <c r="U107" i="10"/>
  <c r="T107" i="10"/>
  <c r="U106" i="10"/>
  <c r="T106" i="10"/>
  <c r="U105" i="10"/>
  <c r="T105" i="10"/>
  <c r="U104" i="10"/>
  <c r="T104" i="10"/>
  <c r="U103" i="10"/>
  <c r="T103" i="10"/>
  <c r="U102" i="10"/>
  <c r="T102" i="10"/>
  <c r="U101" i="10"/>
  <c r="T101" i="10"/>
  <c r="U100" i="10"/>
  <c r="T100" i="10"/>
  <c r="U99" i="10"/>
  <c r="T99" i="10"/>
  <c r="U98" i="10"/>
  <c r="T98" i="10"/>
  <c r="U97" i="10"/>
  <c r="T97" i="10"/>
  <c r="U83" i="10" l="1"/>
  <c r="T83" i="10"/>
  <c r="U82" i="10"/>
  <c r="T82" i="10"/>
  <c r="U81" i="10"/>
  <c r="T81" i="10"/>
  <c r="U80" i="10"/>
  <c r="T80" i="10"/>
  <c r="U79" i="10"/>
  <c r="T79" i="10"/>
  <c r="U78" i="10"/>
  <c r="T78" i="10"/>
  <c r="U77" i="10"/>
  <c r="T77" i="10"/>
  <c r="U76" i="10"/>
  <c r="T76" i="10"/>
  <c r="U75" i="10"/>
  <c r="T75" i="10"/>
  <c r="U74" i="10"/>
  <c r="T74" i="10"/>
  <c r="U73" i="10"/>
  <c r="T73" i="10"/>
  <c r="U72" i="10"/>
  <c r="T72" i="10"/>
  <c r="U71" i="10"/>
  <c r="T71" i="10"/>
  <c r="U70" i="10"/>
  <c r="T70" i="10"/>
  <c r="U69" i="10"/>
  <c r="T69" i="10"/>
  <c r="U68" i="10"/>
  <c r="T68" i="10"/>
  <c r="U67" i="10"/>
  <c r="T67" i="10"/>
  <c r="U66" i="10"/>
  <c r="T66" i="10"/>
  <c r="U65" i="10"/>
  <c r="T65" i="10"/>
  <c r="U64" i="10"/>
  <c r="T64" i="10"/>
  <c r="U51" i="10" l="1"/>
  <c r="T51" i="10"/>
  <c r="U50" i="10"/>
  <c r="T50" i="10"/>
  <c r="U49" i="10"/>
  <c r="T49" i="10"/>
  <c r="U48" i="10"/>
  <c r="T48" i="10"/>
  <c r="U47" i="10"/>
  <c r="T47" i="10"/>
  <c r="U46" i="10"/>
  <c r="T46" i="10"/>
  <c r="U45" i="10"/>
  <c r="T45" i="10"/>
  <c r="U44" i="10"/>
  <c r="T44" i="10"/>
  <c r="U43" i="10"/>
  <c r="T43" i="10"/>
  <c r="U42" i="10"/>
  <c r="T42" i="10"/>
  <c r="U41" i="10"/>
  <c r="T41" i="10"/>
  <c r="U40" i="10"/>
  <c r="T40" i="10"/>
  <c r="U39" i="10"/>
  <c r="T39" i="10"/>
  <c r="U38" i="10"/>
  <c r="T38" i="10"/>
  <c r="U37" i="10"/>
  <c r="T37" i="10"/>
  <c r="U36" i="10"/>
  <c r="T36" i="10"/>
  <c r="U35" i="10"/>
  <c r="T35" i="10"/>
  <c r="U34" i="10"/>
  <c r="T34" i="10"/>
  <c r="U21" i="10" l="1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U6" i="10"/>
  <c r="T6" i="10"/>
  <c r="U5" i="10"/>
  <c r="T5" i="10"/>
  <c r="U4" i="10"/>
  <c r="T4" i="10"/>
  <c r="S326" i="10" l="1"/>
  <c r="Q326" i="10"/>
  <c r="P326" i="10"/>
  <c r="O326" i="10"/>
  <c r="N326" i="10"/>
  <c r="M326" i="10"/>
  <c r="U326" i="10"/>
  <c r="T326" i="10"/>
  <c r="S297" i="10" l="1"/>
  <c r="Q297" i="10"/>
  <c r="P297" i="10"/>
  <c r="O297" i="10"/>
  <c r="N297" i="10"/>
  <c r="M297" i="10"/>
  <c r="U297" i="10"/>
  <c r="T297" i="10"/>
  <c r="S265" i="10" l="1"/>
  <c r="Q265" i="10"/>
  <c r="P265" i="10"/>
  <c r="O265" i="10"/>
  <c r="N265" i="10"/>
  <c r="M265" i="10"/>
  <c r="U265" i="10"/>
  <c r="T265" i="10"/>
  <c r="S84" i="10" l="1"/>
  <c r="Q84" i="10"/>
  <c r="P84" i="10"/>
  <c r="O84" i="10"/>
  <c r="N84" i="10"/>
  <c r="M84" i="10"/>
  <c r="U84" i="10"/>
  <c r="T84" i="10"/>
  <c r="S52" i="10" l="1"/>
  <c r="Q52" i="10"/>
  <c r="P52" i="10"/>
  <c r="O52" i="10"/>
  <c r="N52" i="10"/>
  <c r="M52" i="10"/>
  <c r="U52" i="10" l="1"/>
  <c r="T52" i="10"/>
  <c r="S384" i="10" l="1"/>
  <c r="Q384" i="10"/>
  <c r="P384" i="10"/>
  <c r="O384" i="10"/>
  <c r="N384" i="10"/>
  <c r="M384" i="10"/>
  <c r="T384" i="10" l="1"/>
  <c r="U384" i="10"/>
  <c r="S355" i="10"/>
  <c r="Q355" i="10"/>
  <c r="P355" i="10"/>
  <c r="O355" i="10"/>
  <c r="N355" i="10"/>
  <c r="M355" i="10"/>
  <c r="T355" i="10" l="1"/>
  <c r="U355" i="10"/>
  <c r="S236" i="10" l="1"/>
  <c r="Q236" i="10"/>
  <c r="P236" i="10"/>
  <c r="O236" i="10"/>
  <c r="N236" i="10"/>
  <c r="M236" i="10"/>
  <c r="U236" i="10"/>
  <c r="T236" i="10" l="1"/>
  <c r="S207" i="10"/>
  <c r="Q207" i="10"/>
  <c r="P207" i="10"/>
  <c r="O207" i="10"/>
  <c r="N207" i="10"/>
  <c r="M207" i="10"/>
  <c r="T207" i="10"/>
  <c r="U207" i="10" l="1"/>
  <c r="S177" i="10"/>
  <c r="Q177" i="10"/>
  <c r="P177" i="10"/>
  <c r="O177" i="10"/>
  <c r="N177" i="10"/>
  <c r="M177" i="10"/>
  <c r="S114" i="10"/>
  <c r="Q114" i="10"/>
  <c r="P114" i="10"/>
  <c r="O114" i="10"/>
  <c r="N114" i="10"/>
  <c r="M114" i="10"/>
  <c r="S147" i="10"/>
  <c r="Q147" i="10"/>
  <c r="P147" i="10"/>
  <c r="O147" i="10"/>
  <c r="N147" i="10"/>
  <c r="M147" i="10"/>
  <c r="U177" i="10" l="1"/>
  <c r="T147" i="10"/>
  <c r="T114" i="10"/>
  <c r="T177" i="10"/>
  <c r="U114" i="10"/>
  <c r="U147" i="10"/>
  <c r="S22" i="10" l="1"/>
  <c r="Q22" i="10"/>
  <c r="P22" i="10"/>
  <c r="O22" i="10"/>
  <c r="N22" i="10"/>
  <c r="M22" i="10"/>
  <c r="U22" i="10"/>
  <c r="T22" i="10" l="1"/>
</calcChain>
</file>

<file path=xl/sharedStrings.xml><?xml version="1.0" encoding="utf-8"?>
<sst xmlns="http://schemas.openxmlformats.org/spreadsheetml/2006/main" count="1858" uniqueCount="340">
  <si>
    <t>KL B Ffm Gruppe 1</t>
  </si>
  <si>
    <t>KL B Ffm Gruppe 2</t>
  </si>
  <si>
    <t>KOL Ffm</t>
  </si>
  <si>
    <t>Bundesliga</t>
  </si>
  <si>
    <t>KL A Ffm Gruppe 1</t>
  </si>
  <si>
    <t>KL A Ffm Gruppe 2</t>
  </si>
  <si>
    <t>FSV Frankfurt</t>
  </si>
  <si>
    <t>Spvgg. 03 Neu - Isenburg</t>
  </si>
  <si>
    <t>Usinger TSG</t>
  </si>
  <si>
    <t>FC Heisenrath Goldstein</t>
  </si>
  <si>
    <t>SOMA Ffm</t>
  </si>
  <si>
    <t>Spvgg. 03 Fechenheim</t>
  </si>
  <si>
    <t>SC Weißblau Ffm</t>
  </si>
  <si>
    <t>FC Posavina Ffm</t>
  </si>
  <si>
    <t>SV 07 Heddernheim II</t>
  </si>
  <si>
    <t>DJK SW Griesheim</t>
  </si>
  <si>
    <t>MKSV Makedonija Ffm</t>
  </si>
  <si>
    <t>TG Sachsenhausen</t>
  </si>
  <si>
    <t>TuS Makkabi Ffm II</t>
  </si>
  <si>
    <t>FC Germania 1911 Enkheim II</t>
  </si>
  <si>
    <t>SV Eritrea Ffm</t>
  </si>
  <si>
    <t>SV 1919 Niederursel</t>
  </si>
  <si>
    <t>-</t>
  </si>
  <si>
    <t>:</t>
  </si>
  <si>
    <t>FC 08 Homburg</t>
  </si>
  <si>
    <t>FC Astoria Walldorf</t>
  </si>
  <si>
    <t>TSV Steinbach Haiger</t>
  </si>
  <si>
    <t>Eintracht Waldmichelbach</t>
  </si>
  <si>
    <t xml:space="preserve">SC 1960 Hanau </t>
  </si>
  <si>
    <t>TS Ober-Roden</t>
  </si>
  <si>
    <t>FFV Sportfreunde 04 Ffm</t>
  </si>
  <si>
    <t>Germania Ober-Roden</t>
  </si>
  <si>
    <t>Rot-Weiß Darmstadt</t>
  </si>
  <si>
    <t>SG Bornheim / Grünweiß Ffm</t>
  </si>
  <si>
    <t>SKV Beienheim</t>
  </si>
  <si>
    <t>1. FC - TSG Königstein</t>
  </si>
  <si>
    <t>FC Neu - Anspach</t>
  </si>
  <si>
    <t>SC Dortelweil</t>
  </si>
  <si>
    <t>FSV Friedrichsdorf</t>
  </si>
  <si>
    <t>FG Seckbach 02</t>
  </si>
  <si>
    <t>DJK Bad Homburg</t>
  </si>
  <si>
    <t>Türk. SV Bad Nauheim</t>
  </si>
  <si>
    <t>FC Tempo Ffm</t>
  </si>
  <si>
    <t>SV Blau - Gelb Ffm</t>
  </si>
  <si>
    <t>SV Viktoria Preußen 07 Ffm</t>
  </si>
  <si>
    <t>FC Germania 1911 Enkheim</t>
  </si>
  <si>
    <t>FC Croatia Ffm</t>
  </si>
  <si>
    <t>Spvgg. 02 Griesheim</t>
  </si>
  <si>
    <t>SG Concordia Eschersheim</t>
  </si>
  <si>
    <t>FC Union Niederrad</t>
  </si>
  <si>
    <t>TSG Niederrad</t>
  </si>
  <si>
    <t>SV 07 Heddernheim</t>
  </si>
  <si>
    <t>FC Tempo Ffm II</t>
  </si>
  <si>
    <t>TuS Nieder - Eschbach</t>
  </si>
  <si>
    <t>TSG 1951 Ffm</t>
  </si>
  <si>
    <t>SG Harheim</t>
  </si>
  <si>
    <t>VfR Bockenheim</t>
  </si>
  <si>
    <t>SG Concordia Eschersheim II</t>
  </si>
  <si>
    <t>1. FC Rödelheim 02</t>
  </si>
  <si>
    <t>SV 1920 Bonames</t>
  </si>
  <si>
    <t>FC Germania 08 Ginnheim</t>
  </si>
  <si>
    <t>FFC Olympia 07 Ffm</t>
  </si>
  <si>
    <t>FFC Victoria von 2012</t>
  </si>
  <si>
    <t xml:space="preserve">VfL Germania 94 Ffm </t>
  </si>
  <si>
    <t>BSC SW 1919 Ffm</t>
  </si>
  <si>
    <t>SC Goldstein 1951</t>
  </si>
  <si>
    <t>SV 1894 Sachsenhausen</t>
  </si>
  <si>
    <t>FG Seckbach 02 II</t>
  </si>
  <si>
    <t>FC Gudesding Ffm</t>
  </si>
  <si>
    <t>SG Bornheim/Grünweiß Ffm II</t>
  </si>
  <si>
    <t>TSG Frankfurter Berg</t>
  </si>
  <si>
    <t>BSC SW 1919 Ffm II</t>
  </si>
  <si>
    <t>DJK SW Griesheim II</t>
  </si>
  <si>
    <t>SG Harheim II</t>
  </si>
  <si>
    <t>VfR Bockenheim II</t>
  </si>
  <si>
    <t>FC Gudesding Ffm II</t>
  </si>
  <si>
    <t>SC Riedberg</t>
  </si>
  <si>
    <t>Riedberger SV</t>
  </si>
  <si>
    <t>SV Sandhof 63 Niederrad</t>
  </si>
  <si>
    <t>TuS Nieder - Eschbach II</t>
  </si>
  <si>
    <t>Spvgg. Griesheim 02 II</t>
  </si>
  <si>
    <t>FV 1920 Hausen II</t>
  </si>
  <si>
    <t>FC Dynamo Frankfurt</t>
  </si>
  <si>
    <t>FC Croatia Ffm II</t>
  </si>
  <si>
    <t>FC Germania 08 Ginnheim II</t>
  </si>
  <si>
    <t>TSG 1951 Ffm II</t>
  </si>
  <si>
    <t>FC Corumspor Ffm</t>
  </si>
  <si>
    <t>SV Blau - Gelb Ffm II</t>
  </si>
  <si>
    <t>FC Kosova Ffm II</t>
  </si>
  <si>
    <t>SG 1928 Ffm</t>
  </si>
  <si>
    <t>TSG Frankfurter Berg II</t>
  </si>
  <si>
    <t>TSKV Türkgücü Ffm II</t>
  </si>
  <si>
    <t>FV 09 Eschersheim</t>
  </si>
  <si>
    <t>SV Frankfurt Nord</t>
  </si>
  <si>
    <t>FC Heisenrath Goldstein II</t>
  </si>
  <si>
    <t>SG 1928 Ffm II</t>
  </si>
  <si>
    <t>SV 1894 Sachsenhausen II</t>
  </si>
  <si>
    <t>Spvgg. 03 Fechenheim II</t>
  </si>
  <si>
    <t>1. FC Rödelheim 02 II</t>
  </si>
  <si>
    <t>SV 1920 Bonames II</t>
  </si>
  <si>
    <t>FC Posavina Ffm II</t>
  </si>
  <si>
    <t>Spvgg. Kickers 1916 Ffm</t>
  </si>
  <si>
    <t>FC Fortuna Ffm</t>
  </si>
  <si>
    <t>TSKV Türkgücü Ffm</t>
  </si>
  <si>
    <t>SV 1894 Sachsenhausen I</t>
  </si>
  <si>
    <t>Verein</t>
  </si>
  <si>
    <t>Sp</t>
  </si>
  <si>
    <t>g</t>
  </si>
  <si>
    <t>u</t>
  </si>
  <si>
    <t>v</t>
  </si>
  <si>
    <t>Diff.</t>
  </si>
  <si>
    <t>Pkt.</t>
  </si>
  <si>
    <t>1.</t>
  </si>
  <si>
    <t>2.</t>
  </si>
  <si>
    <t>SSV Ulm 1846 Fussball</t>
  </si>
  <si>
    <t>3.</t>
  </si>
  <si>
    <t>4.</t>
  </si>
  <si>
    <t>5.</t>
  </si>
  <si>
    <t>6.</t>
  </si>
  <si>
    <t>7.</t>
  </si>
  <si>
    <t>8.</t>
  </si>
  <si>
    <t>9.</t>
  </si>
  <si>
    <t>Kickers Offenbach</t>
  </si>
  <si>
    <t>10.</t>
  </si>
  <si>
    <t>11.</t>
  </si>
  <si>
    <t>12.</t>
  </si>
  <si>
    <t>13.</t>
  </si>
  <si>
    <t>15.</t>
  </si>
  <si>
    <t>16.</t>
  </si>
  <si>
    <t>17.</t>
  </si>
  <si>
    <t>18.</t>
  </si>
  <si>
    <t>Eintracht Frankfurt</t>
  </si>
  <si>
    <t>14.</t>
  </si>
  <si>
    <t>VfB Stuttgart</t>
  </si>
  <si>
    <t>TuS Makkabi Ffm</t>
  </si>
  <si>
    <t>FC Kosova Ffm</t>
  </si>
  <si>
    <t>FC Union Niederrad 07 II</t>
  </si>
  <si>
    <t>FFV Sportfreunde 04 II</t>
  </si>
  <si>
    <t>Spvgg. Oberrad 05</t>
  </si>
  <si>
    <t>Summen</t>
  </si>
  <si>
    <t>FV 1920 Hausen</t>
  </si>
  <si>
    <t>Platz</t>
  </si>
  <si>
    <t>1. FC Köln</t>
  </si>
  <si>
    <t>1. FC Union Berlin</t>
  </si>
  <si>
    <t>Tore</t>
  </si>
  <si>
    <t>Bahlinger SC</t>
  </si>
  <si>
    <t>VfR Aalen</t>
  </si>
  <si>
    <t>SV der Bosnier in Ffm</t>
  </si>
  <si>
    <t>Sportfreunde Friedrichsdorf</t>
  </si>
  <si>
    <t>FC Karben</t>
  </si>
  <si>
    <t>1. FC Maroc 74 Ffm</t>
  </si>
  <si>
    <t>FC City Ffm</t>
  </si>
  <si>
    <t>KL C Ffm Gruppe 1</t>
  </si>
  <si>
    <t xml:space="preserve">SG 1919 Riederwald </t>
  </si>
  <si>
    <t>KL C Ffm Gruppe 2</t>
  </si>
  <si>
    <t>SV Eritrea Ffm II</t>
  </si>
  <si>
    <t>19.</t>
  </si>
  <si>
    <t>SG Rotweiss 1901 Ffm</t>
  </si>
  <si>
    <t>SV Münster</t>
  </si>
  <si>
    <t>FV Stierstadt</t>
  </si>
  <si>
    <t xml:space="preserve">FSV 1910 Bergen </t>
  </si>
  <si>
    <t>FC Serkevtin Spor Ffm</t>
  </si>
  <si>
    <t>GSU Ffm 1967</t>
  </si>
  <si>
    <t>FC Ethio Addis Ffm 2014</t>
  </si>
  <si>
    <t>GSU Ffm 1967 II</t>
  </si>
  <si>
    <t>FV 09 Eschersheim II</t>
  </si>
  <si>
    <t>FC Fortuna Frankfurt II</t>
  </si>
  <si>
    <t>FC Gudesding III</t>
  </si>
  <si>
    <t>FC Serkevtin 92 Ffm II</t>
  </si>
  <si>
    <t>FC Ethio Addis Ffm 2014 II</t>
  </si>
  <si>
    <t>SC Riedberg II</t>
  </si>
  <si>
    <t>SG Bornheim/Grünweiß Ffm</t>
  </si>
  <si>
    <t>Spvgg. Kickers 1916</t>
  </si>
  <si>
    <t>FC Germania Ginnheim 08</t>
  </si>
  <si>
    <t xml:space="preserve">TSKV Türkgücü Ffm </t>
  </si>
  <si>
    <t>Gruppenliga Ffm West</t>
  </si>
  <si>
    <t>FC Union Niederrad 07 III</t>
  </si>
  <si>
    <t>TuS RW Koblenz</t>
  </si>
  <si>
    <t>1. FSV Mainz 05</t>
  </si>
  <si>
    <t>Borussia Dortmund</t>
  </si>
  <si>
    <t>TSG Hoffenheim</t>
  </si>
  <si>
    <t>Borussia Mönchengladbach</t>
  </si>
  <si>
    <t>Bayer 04 Leverkusen</t>
  </si>
  <si>
    <t>RB Leipzig</t>
  </si>
  <si>
    <t>VfL Wolfsburg</t>
  </si>
  <si>
    <t>FC Augsburg</t>
  </si>
  <si>
    <t>FC Bayern München</t>
  </si>
  <si>
    <t>Hertha BSC</t>
  </si>
  <si>
    <t>Regionalliga Südwest</t>
  </si>
  <si>
    <r>
      <rPr>
        <b/>
        <sz val="10"/>
        <color rgb="FF000080"/>
        <rFont val="Arial"/>
        <family val="2"/>
      </rPr>
      <t>Platz</t>
    </r>
  </si>
  <si>
    <r>
      <rPr>
        <b/>
        <sz val="10"/>
        <color rgb="FF000080"/>
        <rFont val="Arial"/>
        <family val="2"/>
      </rPr>
      <t>Verein</t>
    </r>
  </si>
  <si>
    <r>
      <rPr>
        <b/>
        <sz val="10"/>
        <color rgb="FF000080"/>
        <rFont val="Arial"/>
        <family val="2"/>
      </rPr>
      <t>Sp</t>
    </r>
  </si>
  <si>
    <r>
      <rPr>
        <b/>
        <sz val="10"/>
        <color rgb="FF000080"/>
        <rFont val="Arial"/>
        <family val="2"/>
      </rPr>
      <t>g</t>
    </r>
  </si>
  <si>
    <r>
      <rPr>
        <b/>
        <sz val="10"/>
        <color rgb="FF000080"/>
        <rFont val="Arial"/>
        <family val="2"/>
      </rPr>
      <t>u</t>
    </r>
  </si>
  <si>
    <r>
      <rPr>
        <b/>
        <sz val="10"/>
        <color rgb="FF000080"/>
        <rFont val="Arial"/>
        <family val="2"/>
      </rPr>
      <t>v</t>
    </r>
  </si>
  <si>
    <r>
      <rPr>
        <b/>
        <sz val="10"/>
        <color rgb="FF000080"/>
        <rFont val="Arial"/>
        <family val="2"/>
      </rPr>
      <t>Tore</t>
    </r>
  </si>
  <si>
    <r>
      <rPr>
        <b/>
        <sz val="10"/>
        <color rgb="FF000080"/>
        <rFont val="Arial"/>
        <family val="2"/>
      </rPr>
      <t>Diff.</t>
    </r>
  </si>
  <si>
    <r>
      <rPr>
        <b/>
        <sz val="10"/>
        <color rgb="FF000080"/>
        <rFont val="Arial"/>
        <family val="2"/>
      </rPr>
      <t>Pkt.</t>
    </r>
  </si>
  <si>
    <t>VfL Bochum 1848</t>
  </si>
  <si>
    <t>Sport-Club Freiburg</t>
  </si>
  <si>
    <t>SG Praunheim 1908</t>
  </si>
  <si>
    <t>SV der Bosnier in Ffm II</t>
  </si>
  <si>
    <t>BSC SW 1919 Ffm III</t>
  </si>
  <si>
    <t>SG Barockstadt Fulda-Lehnerz</t>
  </si>
  <si>
    <t>FC Bayern Alzenau</t>
  </si>
  <si>
    <t>1. FC Hanau 1893</t>
  </si>
  <si>
    <t>SV 1920 Steinbach</t>
  </si>
  <si>
    <t>KSV Baunatal</t>
  </si>
  <si>
    <t>1. FC 1906 Erlensee</t>
  </si>
  <si>
    <t>SV Neuhof</t>
  </si>
  <si>
    <t>FSV Fernwald</t>
  </si>
  <si>
    <t>Eintracht Stadtallendorf</t>
  </si>
  <si>
    <t>FC Eddersheim</t>
  </si>
  <si>
    <t>SC Viktoria 08 Griesheim</t>
  </si>
  <si>
    <t>SV Rot-Weiss Hadamar</t>
  </si>
  <si>
    <t>TuS Dietkirchen</t>
  </si>
  <si>
    <t>FV Bad Vilbel</t>
  </si>
  <si>
    <t>SC Waldgirmes</t>
  </si>
  <si>
    <t>Türkgücü Friedberg</t>
  </si>
  <si>
    <t>SV RW Walldorf</t>
  </si>
  <si>
    <t>KSV Hessen Kassel</t>
  </si>
  <si>
    <t>VfB Stuttgart II</t>
  </si>
  <si>
    <t>SV Werder Bremen</t>
  </si>
  <si>
    <t>FC Schalke 04</t>
  </si>
  <si>
    <t>TSG Balingen Fussball</t>
  </si>
  <si>
    <t>TSG 1899 Hoffenheim U 23</t>
  </si>
  <si>
    <t>VfR Wormatia Worms</t>
  </si>
  <si>
    <t>SV Eintracht Trier</t>
  </si>
  <si>
    <t>1. FSV Mainz 05 U 23</t>
  </si>
  <si>
    <t>SGV Freiberg Fussball</t>
  </si>
  <si>
    <t>FC Giessen</t>
  </si>
  <si>
    <t>SV Unterflockenbach</t>
  </si>
  <si>
    <t>TSV Steinbach II</t>
  </si>
  <si>
    <t>Eintracht Ffm U 21</t>
  </si>
  <si>
    <t>SV Weidenhausen</t>
  </si>
  <si>
    <t>Hessenliga</t>
  </si>
  <si>
    <t>20.</t>
  </si>
  <si>
    <t>TSG Ober-Wöllstadt</t>
  </si>
  <si>
    <t>TSG Ober - Erlenbach</t>
  </si>
  <si>
    <t>Spvgg. 05 Oberrad</t>
  </si>
  <si>
    <t xml:space="preserve">FC Kalbach </t>
  </si>
  <si>
    <t>Spielfrei</t>
  </si>
  <si>
    <t>Verbandsliga Süd</t>
  </si>
  <si>
    <t>Sportfreunde Seligenstadt</t>
  </si>
  <si>
    <t>VfR Fehlheim</t>
  </si>
  <si>
    <t xml:space="preserve">VfB Ginsheim </t>
  </si>
  <si>
    <t>JSG Rodgau</t>
  </si>
  <si>
    <t>SG Dersim / VfR Rüsselsheim</t>
  </si>
  <si>
    <t>FC Kosova</t>
  </si>
  <si>
    <t>SG Westend</t>
  </si>
  <si>
    <t>FC Tempo</t>
  </si>
  <si>
    <t>FC Croatia</t>
  </si>
  <si>
    <t>TSKV Türkgücü</t>
  </si>
  <si>
    <t>FC Gudesding</t>
  </si>
  <si>
    <t>FC Posavina</t>
  </si>
  <si>
    <t>TuS Makkabi</t>
  </si>
  <si>
    <t>SV Viktoria Preußen 07</t>
  </si>
  <si>
    <t>SG Bornheim/Grünweiß II</t>
  </si>
  <si>
    <t>FV Saz Rock Ffm</t>
  </si>
  <si>
    <t xml:space="preserve">SV Griesheim Tarik Ffm </t>
  </si>
  <si>
    <t>TSG Nieder  - Erlenbach</t>
  </si>
  <si>
    <t>SG 08 Praunheim II</t>
  </si>
  <si>
    <t>15 Mannschaften, 1 Aufsteiger, maximal 3 Absteiger</t>
  </si>
  <si>
    <t xml:space="preserve">FC Korea Ffm </t>
  </si>
  <si>
    <t>SV Griesheim Tarik Ffm II</t>
  </si>
  <si>
    <t xml:space="preserve">VfL Germania 94 Ffm II </t>
  </si>
  <si>
    <t>FC Kalbach II</t>
  </si>
  <si>
    <t>FC Corumspor Ffm II</t>
  </si>
  <si>
    <t>Riedberger SV II</t>
  </si>
  <si>
    <t>1. FC Maroc Ffm II</t>
  </si>
  <si>
    <t>FC Dynamo Ffm II</t>
  </si>
  <si>
    <t>Spvgg. Oberrad 05 Ffm II</t>
  </si>
  <si>
    <t xml:space="preserve">FFC Olympia 07 Ffm II </t>
  </si>
  <si>
    <t>SC Goldstein 1951 II</t>
  </si>
  <si>
    <t xml:space="preserve">FFC Victoria von 2012 II </t>
  </si>
  <si>
    <t>SG 1919 Riederwald II</t>
  </si>
  <si>
    <t>1. FC Hanau 93</t>
  </si>
  <si>
    <t>FC Gießen</t>
  </si>
  <si>
    <t>SV Unter-Flockenbach</t>
  </si>
  <si>
    <t>Eintracht Frankfurt U 21</t>
  </si>
  <si>
    <t>Wertung</t>
  </si>
  <si>
    <t>TSG Nieder - Erlenbach</t>
  </si>
  <si>
    <t>Mi</t>
  </si>
  <si>
    <t>Fr</t>
  </si>
  <si>
    <t>So</t>
  </si>
  <si>
    <t>Di</t>
  </si>
  <si>
    <t>Sa</t>
  </si>
  <si>
    <t>Do</t>
  </si>
  <si>
    <t xml:space="preserve"> </t>
  </si>
  <si>
    <t>Mo.</t>
  </si>
  <si>
    <t>Fr.</t>
  </si>
  <si>
    <t>So.</t>
  </si>
  <si>
    <t>TSG Niederrad zg.</t>
  </si>
  <si>
    <t>25. Spieltag</t>
  </si>
  <si>
    <t>26. Spieltag</t>
  </si>
  <si>
    <t>Nachholspiel vom 22. Spieltag</t>
  </si>
  <si>
    <t>Do.</t>
  </si>
  <si>
    <t>Mo</t>
  </si>
  <si>
    <t>33. Spieltag</t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</si>
  <si>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20.05.2023</t>
    </r>
  </si>
  <si>
    <t>Nachholspiel vom 13. Spieltag</t>
  </si>
  <si>
    <t>Sa.</t>
  </si>
  <si>
    <t>Nachholspiel vom 5. Spieltag</t>
  </si>
  <si>
    <t>Nachholspiel vom 20. Spieltag</t>
  </si>
  <si>
    <t>Nachholspiel vom 21. Spieltag</t>
  </si>
  <si>
    <t>Nachholspiel vom 23. Spieltag</t>
  </si>
  <si>
    <t>37. Spieltag</t>
  </si>
  <si>
    <t>Urteil</t>
  </si>
  <si>
    <t>34. Spieltag</t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</si>
  <si>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27.05.2023</t>
    </r>
  </si>
  <si>
    <r>
      <t>Der Meister</t>
    </r>
    <r>
      <rPr>
        <b/>
        <sz val="10"/>
        <color rgb="FF0000FF"/>
        <rFont val="Arial"/>
        <family val="2"/>
      </rPr>
      <t xml:space="preserve"> (SSV Ulm 1846)</t>
    </r>
    <r>
      <rPr>
        <b/>
        <sz val="10"/>
        <color theme="1"/>
        <rFont val="Arial"/>
        <family val="2"/>
      </rPr>
      <t xml:space="preserve"> steigt in die 3. Bundesliga auf.
3 Absteiger. Die Anzahl kann sich auf 5 erhöhen.
</t>
    </r>
    <r>
      <rPr>
        <b/>
        <sz val="10"/>
        <color rgb="FF0000FF"/>
        <rFont val="Arial"/>
        <family val="2"/>
      </rPr>
      <t>9 Punkte Abzug für VfR Aalen wegen Insolvenzverfahren</t>
    </r>
    <r>
      <rPr>
        <b/>
        <sz val="10"/>
        <color theme="1"/>
        <rFont val="Arial"/>
        <family val="2"/>
      </rPr>
      <t xml:space="preserve">
</t>
    </r>
    <r>
      <rPr>
        <b/>
        <sz val="10"/>
        <color rgb="FFC00000"/>
        <rFont val="Arial"/>
        <family val="2"/>
      </rPr>
      <t>(Farblich markiert Vereine aus Hessen)</t>
    </r>
  </si>
  <si>
    <r>
      <t>20 Mannschaften - 1 Aufsteiger</t>
    </r>
    <r>
      <rPr>
        <b/>
        <sz val="10"/>
        <color rgb="FF0000FF"/>
        <rFont val="Arial"/>
        <family val="2"/>
      </rPr>
      <t xml:space="preserve"> (Eintracht Frankfurt U 21)</t>
    </r>
    <r>
      <rPr>
        <b/>
        <sz val="10"/>
        <color theme="1"/>
        <rFont val="Arial"/>
        <family val="2"/>
      </rPr>
      <t xml:space="preserve"> - max. 6 Absteiger - Richtzahl 18
</t>
    </r>
    <r>
      <rPr>
        <b/>
        <sz val="10"/>
        <color rgb="FF0000FF"/>
        <rFont val="Arial"/>
        <family val="2"/>
      </rPr>
      <t>Der Tabellenzweite bestreitet die Relegation zur Regionalliga</t>
    </r>
    <r>
      <rPr>
        <b/>
        <sz val="10"/>
        <color theme="1"/>
        <rFont val="Arial"/>
        <family val="2"/>
      </rPr>
      <t xml:space="preserve">
Sollte der Meister</t>
    </r>
    <r>
      <rPr>
        <b/>
        <sz val="10"/>
        <color rgb="FF0000FF"/>
        <rFont val="Arial"/>
        <family val="2"/>
      </rPr>
      <t xml:space="preserve"> (Tabellenzweite) </t>
    </r>
    <r>
      <rPr>
        <b/>
        <sz val="10"/>
        <color theme="1"/>
        <rFont val="Arial"/>
        <family val="2"/>
      </rPr>
      <t>auf den Aufstieg</t>
    </r>
    <r>
      <rPr>
        <b/>
        <sz val="10"/>
        <color rgb="FF0000FF"/>
        <rFont val="Arial"/>
        <family val="2"/>
      </rPr>
      <t xml:space="preserve"> (die Relegation</t>
    </r>
    <r>
      <rPr>
        <b/>
        <sz val="10"/>
        <color theme="1"/>
        <rFont val="Arial"/>
        <family val="2"/>
      </rPr>
      <t xml:space="preserve">) verzichten oder keine Zulassung erhalten, so kann das Recht bis zum Tabellenvierten wahrgenommen werden.
</t>
    </r>
    <r>
      <rPr>
        <b/>
        <sz val="10"/>
        <color theme="8" tint="-0.499984740745262"/>
        <rFont val="Arial"/>
        <family val="2"/>
      </rPr>
      <t>Der vor den Absteiger stehende Verein relegiert mit den Verbandsligen Nord, Mitte und Süd
um einen Platz in der Hessenliga (Auslosung von 2 Qualifikationsspielen im Hin- und Rückspiel,
die 2 Sieger spielen ein Entscheidungsspiel um den Verbleib/Aufstieg.</t>
    </r>
    <r>
      <rPr>
        <b/>
        <sz val="10"/>
        <color theme="1"/>
        <rFont val="Arial"/>
        <family val="2"/>
      </rPr>
      <t xml:space="preserve">
</t>
    </r>
    <r>
      <rPr>
        <b/>
        <sz val="10"/>
        <color rgb="FFC00000"/>
        <rFont val="Arial"/>
        <family val="2"/>
      </rPr>
      <t>(Farblich markiert Vereine aus dem Bereich der Verbandsliga Süd)</t>
    </r>
  </si>
  <si>
    <t>38. Spieltag</t>
  </si>
  <si>
    <r>
      <rPr>
        <b/>
        <sz val="10"/>
        <color rgb="FF0000FF"/>
        <rFont val="Arial"/>
        <family val="2"/>
      </rPr>
      <t xml:space="preserve">Samstag </t>
    </r>
    <r>
      <rPr>
        <b/>
        <sz val="10"/>
        <rFont val="Arial"/>
        <family val="2"/>
      </rPr>
      <t>27.05.2022</t>
    </r>
  </si>
  <si>
    <t>Nachholspiel vom 15. Spieltag</t>
  </si>
  <si>
    <t>Meister Saison 2022/2023 FC Tempo Ffm</t>
  </si>
  <si>
    <t>0:3</t>
  </si>
  <si>
    <r>
      <t xml:space="preserve">Bundesliga Saison 2022/2023 </t>
    </r>
    <r>
      <rPr>
        <b/>
        <sz val="10"/>
        <color theme="1"/>
        <rFont val="Arial"/>
        <family val="2"/>
      </rPr>
      <t>Abschlusstabelle</t>
    </r>
    <r>
      <rPr>
        <b/>
        <sz val="10"/>
        <color rgb="FF000080"/>
        <rFont val="Arial"/>
        <family val="2"/>
      </rPr>
      <t xml:space="preserve"> Stand: 27.05.2023</t>
    </r>
  </si>
  <si>
    <r>
      <t xml:space="preserve">Regionalliga Südwest  Saison 2022/2023 </t>
    </r>
    <r>
      <rPr>
        <b/>
        <sz val="10"/>
        <color theme="1"/>
        <rFont val="Arial"/>
        <family val="2"/>
      </rPr>
      <t>Abschlusstabelle</t>
    </r>
    <r>
      <rPr>
        <b/>
        <sz val="10"/>
        <color rgb="FF000080"/>
        <rFont val="Arial"/>
        <family val="2"/>
      </rPr>
      <t xml:space="preserve"> Stand: 27.05.2023</t>
    </r>
  </si>
  <si>
    <r>
      <t xml:space="preserve">Hessenliga Saison 2022 / 2023  </t>
    </r>
    <r>
      <rPr>
        <b/>
        <sz val="10"/>
        <color theme="1"/>
        <rFont val="Arial"/>
        <family val="2"/>
      </rPr>
      <t>Abschlusstabelle</t>
    </r>
    <r>
      <rPr>
        <b/>
        <sz val="10"/>
        <color rgb="FF000080"/>
        <rFont val="Arial"/>
        <family val="2"/>
      </rPr>
      <t xml:space="preserve"> Stand 27.05.2023</t>
    </r>
  </si>
  <si>
    <r>
      <t xml:space="preserve">Verbandsliga Süd Saison 2022/2023 </t>
    </r>
    <r>
      <rPr>
        <b/>
        <sz val="10"/>
        <color theme="1"/>
        <rFont val="Arial"/>
        <family val="2"/>
      </rPr>
      <t>Abschlusstabelle</t>
    </r>
    <r>
      <rPr>
        <b/>
        <sz val="10"/>
        <color rgb="FF000080"/>
        <rFont val="Arial"/>
        <family val="2"/>
      </rPr>
      <t xml:space="preserve"> Stand 04.06.2023</t>
    </r>
  </si>
  <si>
    <r>
      <t>17 Mannschaften, 1 Aufsteiger</t>
    </r>
    <r>
      <rPr>
        <b/>
        <sz val="10"/>
        <color rgb="FF0000FF"/>
        <rFont val="Arial"/>
        <family val="2"/>
      </rPr>
      <t xml:space="preserve"> (SC 1960 Hanau)</t>
    </r>
    <r>
      <rPr>
        <b/>
        <sz val="10"/>
        <color theme="1"/>
        <rFont val="Arial"/>
        <family val="2"/>
      </rPr>
      <t xml:space="preserve">, 3 Absteiger - Richtzahl 17
</t>
    </r>
    <r>
      <rPr>
        <b/>
        <sz val="10"/>
        <color rgb="FF0000FF"/>
        <rFont val="Arial"/>
        <family val="2"/>
      </rPr>
      <t>Der Tabellenzweite</t>
    </r>
    <r>
      <rPr>
        <b/>
        <sz val="10"/>
        <color theme="1"/>
        <rFont val="Arial"/>
        <family val="2"/>
      </rPr>
      <t xml:space="preserve"> (SG Bornheim / Grünweiß)</t>
    </r>
    <r>
      <rPr>
        <b/>
        <sz val="10"/>
        <color rgb="FF0000FF"/>
        <rFont val="Arial"/>
        <family val="2"/>
      </rPr>
      <t xml:space="preserve"> relegiert mit den Tabellenzweiten der 
Verbandsligen Nord und Mitte und dem Hessenligisten, der vor dem ersten Abstiegsplatz steht 
um den Aufstieg in die Hessenliga</t>
    </r>
    <r>
      <rPr>
        <b/>
        <sz val="10"/>
        <color theme="1"/>
        <rFont val="Arial"/>
        <family val="2"/>
      </rPr>
      <t xml:space="preserve">. </t>
    </r>
    <r>
      <rPr>
        <b/>
        <sz val="10"/>
        <color rgb="FF0000FF"/>
        <rFont val="Arial"/>
        <family val="2"/>
      </rPr>
      <t xml:space="preserve"> (Auslosung von 2 Qualifikationsspielen im Hin- und 
Rückspiel, die 2 Sieger spielen ein Entscheidungsspiel um den Verbleib/Aufstieg)
</t>
    </r>
    <r>
      <rPr>
        <b/>
        <sz val="10"/>
        <color theme="1"/>
        <rFont val="Arial"/>
        <family val="2"/>
      </rPr>
      <t xml:space="preserve">Der vor dem ersten Absteiger plazierte Verein </t>
    </r>
    <r>
      <rPr>
        <b/>
        <sz val="10"/>
        <color rgb="FF0000FF"/>
        <rFont val="Arial"/>
        <family val="2"/>
      </rPr>
      <t xml:space="preserve">(FV Bad Vilbel) </t>
    </r>
    <r>
      <rPr>
        <b/>
        <sz val="10"/>
        <color theme="1"/>
        <rFont val="Arial"/>
        <family val="2"/>
      </rPr>
      <t xml:space="preserve">geht in die Relegation
 mit den Zweiten der Gruppenligen Ffm.-Ost, Ffm.-West und der Gruppenliga Darmstadt.
 (Auslosung von 2 Qualifikationsspielen im Hin- und Rückspiel, die 2 Sieger spielen ein Entscheidungsspiel um den Verbleib/Aufstieg)
</t>
    </r>
    <r>
      <rPr>
        <b/>
        <sz val="10"/>
        <color rgb="FFC00000"/>
        <rFont val="Arial"/>
        <family val="2"/>
      </rPr>
      <t>(Farblich markiert Vereine aus dem Bereich der Gruppenliga Ffm-West)</t>
    </r>
  </si>
  <si>
    <r>
      <t>Gruppenliga West Frankfurt Saison 2022/2023 T</t>
    </r>
    <r>
      <rPr>
        <b/>
        <sz val="10"/>
        <color theme="1"/>
        <rFont val="Arial"/>
        <family val="2"/>
      </rPr>
      <t>abelle</t>
    </r>
    <r>
      <rPr>
        <b/>
        <sz val="10"/>
        <color rgb="FF000080"/>
        <rFont val="Arial"/>
        <family val="2"/>
      </rPr>
      <t xml:space="preserve"> Stand 04.06.2023</t>
    </r>
  </si>
  <si>
    <r>
      <t>17 Mannschaften, 1 Aufsteiger</t>
    </r>
    <r>
      <rPr>
        <b/>
        <sz val="10"/>
        <color rgb="FF0000FF"/>
        <rFont val="Arial"/>
        <family val="2"/>
      </rPr>
      <t xml:space="preserve"> (Sportfr. Friedrichsdorf)</t>
    </r>
    <r>
      <rPr>
        <b/>
        <sz val="10"/>
        <color theme="1"/>
        <rFont val="Arial"/>
        <family val="2"/>
      </rPr>
      <t>, maximal 5 Absteiger-Richtzahl 17</t>
    </r>
    <r>
      <rPr>
        <b/>
        <sz val="10"/>
        <color rgb="FF0000FF"/>
        <rFont val="Arial"/>
        <family val="2"/>
      </rPr>
      <t xml:space="preserve">
Der Tabellenzweite </t>
    </r>
    <r>
      <rPr>
        <b/>
        <sz val="10"/>
        <color theme="1"/>
        <rFont val="Arial"/>
        <family val="2"/>
      </rPr>
      <t xml:space="preserve">(FC Neu - Anspach) </t>
    </r>
    <r>
      <rPr>
        <b/>
        <sz val="10"/>
        <color rgb="FF0000FF"/>
        <rFont val="Arial"/>
        <family val="2"/>
      </rPr>
      <t xml:space="preserve">relegiert mit den Tabellenzweiten der Gruppenligen 
Ffm.-Ost und Darmstadt  und dem Verbandligisten (Süd), der vor dem ersten 
Abstiegsplatz steht um den Aufstieg/Verbleib in die Verbandsliga Süd.
</t>
    </r>
    <r>
      <rPr>
        <b/>
        <sz val="10"/>
        <color theme="1"/>
        <rFont val="Arial"/>
        <family val="2"/>
      </rPr>
      <t>Der vor dem ersten Absteiger plazierte Verein</t>
    </r>
    <r>
      <rPr>
        <b/>
        <sz val="10"/>
        <color rgb="FFFF0000"/>
        <rFont val="Arial"/>
        <family val="2"/>
      </rPr>
      <t xml:space="preserve"> (entfällt)</t>
    </r>
    <r>
      <rPr>
        <b/>
        <sz val="10"/>
        <color theme="1"/>
        <rFont val="Arial"/>
        <family val="2"/>
      </rPr>
      <t xml:space="preserve"> geht in die Relegation mit den Zweiten
der Kreisoberligen Frankfurt, Friedberg und Hochtaunus um einen Platz in der
Gruppenliga West.</t>
    </r>
  </si>
  <si>
    <r>
      <t xml:space="preserve">Kreisoberliga Frankfurt  </t>
    </r>
    <r>
      <rPr>
        <b/>
        <sz val="10"/>
        <color theme="1"/>
        <rFont val="Arial"/>
        <family val="2"/>
      </rPr>
      <t>Abschlusstabelle</t>
    </r>
    <r>
      <rPr>
        <b/>
        <sz val="10"/>
        <color rgb="FF000080"/>
        <rFont val="Arial"/>
        <family val="2"/>
      </rPr>
      <t xml:space="preserve"> Stand 04.06.2023</t>
    </r>
  </si>
  <si>
    <r>
      <t>17 Mannschaften, 1 Aufsteiger</t>
    </r>
    <r>
      <rPr>
        <b/>
        <sz val="10"/>
        <color rgb="FF0000FF"/>
        <rFont val="Arial"/>
        <family val="2"/>
      </rPr>
      <t xml:space="preserve"> </t>
    </r>
    <r>
      <rPr>
        <b/>
        <u/>
        <sz val="10"/>
        <color rgb="FF0000FF"/>
        <rFont val="Arial"/>
        <family val="2"/>
      </rPr>
      <t>(FC Tempo)</t>
    </r>
    <r>
      <rPr>
        <b/>
        <sz val="10"/>
        <rFont val="Arial"/>
        <family val="2"/>
      </rPr>
      <t xml:space="preserve">, 1 Absteiger - Richtzahl 17
</t>
    </r>
    <r>
      <rPr>
        <b/>
        <sz val="10"/>
        <color rgb="FF0000FF"/>
        <rFont val="Arial"/>
        <family val="2"/>
      </rPr>
      <t xml:space="preserve">Der Tabellenzweite </t>
    </r>
    <r>
      <rPr>
        <b/>
        <u/>
        <sz val="10"/>
        <color theme="1"/>
        <rFont val="Arial"/>
        <family val="2"/>
      </rPr>
      <t>(SG Bornheim/Grünweiß II)</t>
    </r>
    <r>
      <rPr>
        <b/>
        <u/>
        <sz val="10"/>
        <color rgb="FF0000FF"/>
        <rFont val="Arial"/>
        <family val="2"/>
      </rPr>
      <t xml:space="preserve"> </t>
    </r>
    <r>
      <rPr>
        <b/>
        <sz val="10"/>
        <color rgb="FF0000FF"/>
        <rFont val="Arial"/>
        <family val="2"/>
      </rPr>
      <t xml:space="preserve">relegiert mit den Tabellenzweiten der
Kreisoberligen Friedberg und Hochtaunus und dem Gruppenligisten (West), der vor dem
ersten Abstiegsplatz steht um den Verbleib/Aufstieg in die Gruppenliga Frankfurt West.
</t>
    </r>
    <r>
      <rPr>
        <b/>
        <sz val="10"/>
        <rFont val="Arial"/>
        <family val="2"/>
      </rPr>
      <t xml:space="preserve">Der vor dem ersten Absteiger plazierte Verein </t>
    </r>
    <r>
      <rPr>
        <b/>
        <u/>
        <sz val="10"/>
        <color rgb="FF0000FF"/>
        <rFont val="Arial"/>
        <family val="2"/>
      </rPr>
      <t xml:space="preserve">(FC Posavina) </t>
    </r>
    <r>
      <rPr>
        <b/>
        <sz val="10"/>
        <rFont val="Arial"/>
        <family val="2"/>
      </rPr>
      <t xml:space="preserve">geht in die Relegation mit 
den Zweiten der Kreisligen A Gruppe 1 und 2 um einen Platz in der Kreisoberliga Frankfurt.
</t>
    </r>
    <r>
      <rPr>
        <b/>
        <sz val="10"/>
        <color rgb="FFFF0000"/>
        <rFont val="Arial"/>
        <family val="2"/>
      </rPr>
      <t>TSG Niederrad hat vor dem 28. Spieltag die Mannschaft zurückgezogen</t>
    </r>
  </si>
  <si>
    <r>
      <t xml:space="preserve">Kreisliga A Gruppe 1 Frankfurt  </t>
    </r>
    <r>
      <rPr>
        <b/>
        <sz val="10"/>
        <color theme="1"/>
        <rFont val="Arial"/>
        <family val="2"/>
      </rPr>
      <t>Abschlusstabelle</t>
    </r>
    <r>
      <rPr>
        <b/>
        <sz val="10"/>
        <color rgb="FF000080"/>
        <rFont val="Arial"/>
        <family val="2"/>
      </rPr>
      <t xml:space="preserve"> Stand 04.06.2022</t>
    </r>
  </si>
  <si>
    <r>
      <t>18 Mannschaften, 1 Aufsteiger</t>
    </r>
    <r>
      <rPr>
        <b/>
        <u/>
        <sz val="10"/>
        <color rgb="FF0000FF"/>
        <rFont val="Arial"/>
        <family val="2"/>
      </rPr>
      <t xml:space="preserve"> (SV Griesheim Tarik Ffm )</t>
    </r>
    <r>
      <rPr>
        <b/>
        <sz val="10"/>
        <rFont val="Arial"/>
        <family val="2"/>
      </rPr>
      <t>, maximal 3 Absteiger
Der Tabellenzweite</t>
    </r>
    <r>
      <rPr>
        <b/>
        <sz val="10"/>
        <color rgb="FF0000FF"/>
        <rFont val="Arial"/>
        <family val="2"/>
      </rPr>
      <t xml:space="preserve"> (1. FC Rödelheim)</t>
    </r>
    <r>
      <rPr>
        <b/>
        <sz val="10"/>
        <rFont val="Arial"/>
        <family val="2"/>
      </rPr>
      <t xml:space="preserve"> relegiert um den Aufstieg in die KOL Ffm
Die Zahl der Mannschaften in den 2 Kreisligen wird in der Summe auf 34 festgeschrieben.
</t>
    </r>
    <r>
      <rPr>
        <b/>
        <sz val="10"/>
        <color rgb="FF0000FF"/>
        <rFont val="Arial"/>
        <family val="2"/>
      </rPr>
      <t>Die Anzahl der Absteiger wird hälftig auf die beiden Spielklassen verteilt</t>
    </r>
    <r>
      <rPr>
        <b/>
        <sz val="10"/>
        <rFont val="Arial"/>
        <family val="2"/>
      </rPr>
      <t xml:space="preserve">.
</t>
    </r>
    <r>
      <rPr>
        <b/>
        <sz val="10"/>
        <color rgb="FFFF0000"/>
        <rFont val="Arial"/>
        <family val="2"/>
      </rPr>
      <t>TSG Nieder-Erlenbach geht freiwillig den Weg in die Kreisliga B (Mai 2023),
dadurch geht der FV Saz Rock in die Relegation um den Verbleib in der Kreisliga A</t>
    </r>
  </si>
  <si>
    <r>
      <t xml:space="preserve">Kreisliga A Gruppe 2 Frankfurt  </t>
    </r>
    <r>
      <rPr>
        <b/>
        <sz val="10"/>
        <color theme="1"/>
        <rFont val="Arial"/>
        <family val="2"/>
      </rPr>
      <t>Abschlusstabelle</t>
    </r>
    <r>
      <rPr>
        <b/>
        <sz val="10"/>
        <color rgb="FF000080"/>
        <rFont val="Arial"/>
        <family val="2"/>
      </rPr>
      <t xml:space="preserve"> Stand 04.06.2023</t>
    </r>
  </si>
  <si>
    <r>
      <t>18 Mannschaften, 1 Aufsteiger</t>
    </r>
    <r>
      <rPr>
        <b/>
        <sz val="10"/>
        <color rgb="FF0000FF"/>
        <rFont val="Arial"/>
        <family val="2"/>
      </rPr>
      <t xml:space="preserve"> (VfL Germania 94)</t>
    </r>
    <r>
      <rPr>
        <b/>
        <sz val="10"/>
        <rFont val="Arial"/>
        <family val="2"/>
      </rPr>
      <t xml:space="preserve">, maximal 3 Absteiger
Der Tabellenzweite </t>
    </r>
    <r>
      <rPr>
        <b/>
        <sz val="10"/>
        <color rgb="FF0000FF"/>
        <rFont val="Arial"/>
        <family val="2"/>
      </rPr>
      <t>(FC Germania 1911 Enkheim)</t>
    </r>
    <r>
      <rPr>
        <b/>
        <sz val="10"/>
        <rFont val="Arial"/>
        <family val="2"/>
      </rPr>
      <t xml:space="preserve"> relegiert um den Aufstieg in die KOL Ffm.
</t>
    </r>
    <r>
      <rPr>
        <b/>
        <sz val="10"/>
        <color rgb="FF0000FF"/>
        <rFont val="Arial"/>
        <family val="2"/>
      </rPr>
      <t xml:space="preserve">Die Zahl der Mannschaften in den 2 Kreisligen wird in der Summe auf 34 festgeschrieben.
Die Anzahl der Absteiger wird hälftig auf die beiden Spielklassen verteilt.
</t>
    </r>
    <r>
      <rPr>
        <b/>
        <sz val="10"/>
        <color theme="1"/>
        <rFont val="Arial"/>
        <family val="2"/>
      </rPr>
      <t>Da bereits 3 Absteiger feststehen, muss kein Verein in die Abstiegsrelegation.</t>
    </r>
    <r>
      <rPr>
        <b/>
        <sz val="10"/>
        <color rgb="FF0000FF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TuS Makkabi II. und SC Weißblau haben ihre Mannschaften nach dem dritten bzw. vor dem
vierten Spieltag FFC Viktoria nach dem 7. Spieltag zurückgezogen und 
stehen damit als 1. + 2. + 3.  Absteiger fest</t>
    </r>
  </si>
  <si>
    <r>
      <t xml:space="preserve">Kreisliga B Gruppe 1 Frankfurt  Saison 2022/2023 </t>
    </r>
    <r>
      <rPr>
        <b/>
        <sz val="10"/>
        <color theme="1"/>
        <rFont val="Arial"/>
        <family val="2"/>
      </rPr>
      <t>Abschlusstabelle</t>
    </r>
    <r>
      <rPr>
        <b/>
        <sz val="10"/>
        <color rgb="FF000080"/>
        <rFont val="Arial"/>
        <family val="2"/>
      </rPr>
      <t xml:space="preserve"> Stand 04.06.2023</t>
    </r>
  </si>
  <si>
    <r>
      <t xml:space="preserve">Kreisliga B Gruppe 2 Frankfurt  </t>
    </r>
    <r>
      <rPr>
        <b/>
        <sz val="10"/>
        <color theme="1"/>
        <rFont val="Arial"/>
        <family val="2"/>
      </rPr>
      <t>Abschlusstabelle</t>
    </r>
    <r>
      <rPr>
        <b/>
        <sz val="10"/>
        <color rgb="FF000080"/>
        <rFont val="Arial"/>
        <family val="2"/>
      </rPr>
      <t xml:space="preserve"> Stand 04.06.2023</t>
    </r>
  </si>
  <si>
    <r>
      <t>15 Mannschaften, 1 Aufsteiger</t>
    </r>
    <r>
      <rPr>
        <b/>
        <sz val="10"/>
        <color rgb="FF0000FF"/>
        <rFont val="Arial"/>
        <family val="2"/>
      </rPr>
      <t xml:space="preserve"> (GSU Ffm 1967)</t>
    </r>
    <r>
      <rPr>
        <b/>
        <sz val="10"/>
        <rFont val="Arial"/>
        <family val="2"/>
      </rPr>
      <t xml:space="preserve">, 1 Absteiger
Die Zahl der Mannschaften in den 2 Kreisligen wird in der Summe auf 34 festgeschrieben
</t>
    </r>
    <r>
      <rPr>
        <b/>
        <sz val="10"/>
        <color rgb="FF0000FF"/>
        <rFont val="Arial"/>
        <family val="2"/>
      </rPr>
      <t xml:space="preserve">Der Tabellenzweite </t>
    </r>
    <r>
      <rPr>
        <b/>
        <sz val="10"/>
        <color theme="1"/>
        <rFont val="Arial"/>
        <family val="2"/>
      </rPr>
      <t>(Spvgg. 03 Fechenheim II)</t>
    </r>
    <r>
      <rPr>
        <b/>
        <sz val="10"/>
        <color rgb="FF0000FF"/>
        <rFont val="Arial"/>
        <family val="2"/>
      </rPr>
      <t xml:space="preserve"> relegiert mit dem Tabellenzweiten der Gruppe 1 
und den Vertretern der Kreisliga A Gruppe 1 und  </t>
    </r>
    <r>
      <rPr>
        <b/>
        <u/>
        <sz val="10"/>
        <color rgb="FF0000FF"/>
        <rFont val="Arial"/>
        <family val="2"/>
      </rPr>
      <t>2</t>
    </r>
    <r>
      <rPr>
        <b/>
        <u/>
        <sz val="10"/>
        <color rgb="FFFF0000"/>
        <rFont val="Arial"/>
        <family val="2"/>
      </rPr>
      <t xml:space="preserve"> (entfällt</t>
    </r>
    <r>
      <rPr>
        <b/>
        <sz val="10"/>
        <color rgb="FFFF0000"/>
        <rFont val="Arial"/>
        <family val="2"/>
      </rPr>
      <t>)</t>
    </r>
    <r>
      <rPr>
        <b/>
        <sz val="10"/>
        <color rgb="FF0000FF"/>
        <rFont val="Arial"/>
        <family val="2"/>
      </rPr>
      <t xml:space="preserve"> um den Aufstieg in die Kreisliga A</t>
    </r>
    <r>
      <rPr>
        <b/>
        <sz val="10"/>
        <rFont val="Arial"/>
        <family val="2"/>
      </rPr>
      <t xml:space="preserve">
keine Abstiegsrelegation</t>
    </r>
  </si>
  <si>
    <r>
      <t>15 Mannschaften, 1 Aufsteiger</t>
    </r>
    <r>
      <rPr>
        <b/>
        <sz val="10"/>
        <color rgb="FF0000FF"/>
        <rFont val="Arial"/>
        <family val="2"/>
      </rPr>
      <t xml:space="preserve"> (MKSV Makedonija Ffm)</t>
    </r>
    <r>
      <rPr>
        <b/>
        <sz val="10"/>
        <rFont val="Arial"/>
        <family val="2"/>
      </rPr>
      <t xml:space="preserve">, 2 Absteiger
Die Zahl der Mannschaften in den 2 Kreisligen wird in der Summe auf 34 festgeschrieben
</t>
    </r>
    <r>
      <rPr>
        <b/>
        <sz val="10"/>
        <color rgb="FF0000FF"/>
        <rFont val="Arial"/>
        <family val="2"/>
      </rPr>
      <t>Der Tabellenzweite</t>
    </r>
    <r>
      <rPr>
        <b/>
        <sz val="10"/>
        <color theme="1"/>
        <rFont val="Arial"/>
        <family val="2"/>
      </rPr>
      <t xml:space="preserve"> (DJK SW Griesheim)</t>
    </r>
    <r>
      <rPr>
        <b/>
        <sz val="10"/>
        <color rgb="FF0000FF"/>
        <rFont val="Arial"/>
        <family val="2"/>
      </rPr>
      <t xml:space="preserve"> relegiert mit dem Tabellenzweiten der Gruppe 2 
und den Vertretern der Kreisliga A Gruppe 1 und</t>
    </r>
    <r>
      <rPr>
        <b/>
        <u/>
        <sz val="10"/>
        <color rgb="FF0000FF"/>
        <rFont val="Arial"/>
        <family val="2"/>
      </rPr>
      <t xml:space="preserve"> 2</t>
    </r>
    <r>
      <rPr>
        <b/>
        <u/>
        <sz val="10"/>
        <color rgb="FFFF0000"/>
        <rFont val="Arial"/>
        <family val="2"/>
      </rPr>
      <t xml:space="preserve"> (entfällt)</t>
    </r>
    <r>
      <rPr>
        <b/>
        <sz val="10"/>
        <color rgb="FF0000FF"/>
        <rFont val="Arial"/>
        <family val="2"/>
      </rPr>
      <t xml:space="preserve"> um den Aufstieg in die Kreisliga A</t>
    </r>
    <r>
      <rPr>
        <b/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SV Blau - Gelb Ffm II hat seine Mannschaft aus der lfd. Runde zurückgezogen (1. Absteiger)</t>
    </r>
    <r>
      <rPr>
        <b/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SG PraunheimII. hat seine Mannschaft mit dem 15. Spieltag zurückgezogen (2. Absteiger)</t>
    </r>
    <r>
      <rPr>
        <b/>
        <sz val="10"/>
        <rFont val="Arial"/>
        <family val="2"/>
      </rPr>
      <t xml:space="preserve">
keine Abstiegsrelegation</t>
    </r>
  </si>
  <si>
    <r>
      <t xml:space="preserve">Kreisliga C Gruppe 1 Frankfurt  </t>
    </r>
    <r>
      <rPr>
        <b/>
        <sz val="10"/>
        <color theme="1"/>
        <rFont val="Arial"/>
        <family val="2"/>
      </rPr>
      <t>Abschlusstabelle</t>
    </r>
    <r>
      <rPr>
        <b/>
        <sz val="10"/>
        <color rgb="FF000080"/>
        <rFont val="Arial"/>
        <family val="2"/>
      </rPr>
      <t xml:space="preserve"> Stand 04.06.2023</t>
    </r>
  </si>
  <si>
    <r>
      <t xml:space="preserve">17 Mannschaften, 2 Aufsteiger
</t>
    </r>
    <r>
      <rPr>
        <b/>
        <sz val="10"/>
        <color rgb="FF0000FF"/>
        <rFont val="Arial"/>
        <family val="2"/>
      </rPr>
      <t>(TSKV Türkgücü Ffm II und Spvgg. Oberrad 05 Ffm II)</t>
    </r>
  </si>
  <si>
    <r>
      <t xml:space="preserve">15 Mannschaften, 2 Aufsteiger </t>
    </r>
    <r>
      <rPr>
        <b/>
        <sz val="10"/>
        <color rgb="FF0000FF"/>
        <rFont val="Arial"/>
        <family val="2"/>
      </rPr>
      <t xml:space="preserve">(1. FC Rödelheim 02 II und 
</t>
    </r>
    <r>
      <rPr>
        <b/>
        <u/>
        <sz val="10"/>
        <color rgb="FF0000FF"/>
        <rFont val="Arial"/>
        <family val="2"/>
      </rPr>
      <t xml:space="preserve">DJK SW Griesheim II oder FC Croatia Ffm II </t>
    </r>
    <r>
      <rPr>
        <b/>
        <u/>
        <sz val="10"/>
        <color rgb="FFFF0000"/>
        <rFont val="Arial"/>
        <family val="2"/>
      </rPr>
      <t>abhängig von DJK SW Griesheim I</t>
    </r>
    <r>
      <rPr>
        <b/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Der FC Maroc II. hat vor Saisonbeginn seine Mannschaft zurückgezogen, alle Spiele werden
mit 3:0 für die Gegner gewertet. FC Dynamo II. ab dem 22. Spieltag aus der Wertung.
9 Punkte Abzug für TSG 51 II. lt. Urteil vom Spiel gegen Riedberger SV</t>
    </r>
  </si>
  <si>
    <t>Kreisliga C Gruppe 2 Frankfurt  Tabelle Stand 05.06.2023</t>
  </si>
  <si>
    <r>
      <rPr>
        <b/>
        <sz val="10"/>
        <color rgb="FF0000FF"/>
        <rFont val="Arial"/>
        <family val="2"/>
      </rPr>
      <t>Deutscher Meister FC Bayern München</t>
    </r>
    <r>
      <rPr>
        <b/>
        <sz val="10"/>
        <rFont val="Arial"/>
        <family val="2"/>
      </rPr>
      <t xml:space="preserve">
Champions League: Borussia Dortmund, RB Leipzig, 1. FC Union Berlin
UEFA-Pokal: Sport-Club Freiburg, Bayer 04 Leverkusen
</t>
    </r>
    <r>
      <rPr>
        <b/>
        <sz val="10"/>
        <color rgb="FF0000FF"/>
        <rFont val="Arial"/>
        <family val="2"/>
      </rPr>
      <t>Conference League: Eintracht Frankfurt</t>
    </r>
    <r>
      <rPr>
        <b/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Absteiger: FC Schalke 04, Hertha BSC</t>
    </r>
    <r>
      <rPr>
        <b/>
        <sz val="10"/>
        <rFont val="Arial"/>
        <family val="2"/>
      </rPr>
      <t xml:space="preserve">
Relegation: VfB Stuttgart </t>
    </r>
    <r>
      <rPr>
        <b/>
        <sz val="10"/>
        <color rgb="FFFF0000"/>
        <rFont val="Arial"/>
        <family val="2"/>
      </rPr>
      <t>gegen Hamburger SV</t>
    </r>
  </si>
  <si>
    <r>
      <t xml:space="preserve">SoMa-Runde Saison 2022/2023 Frankfurt  </t>
    </r>
    <r>
      <rPr>
        <b/>
        <sz val="10"/>
        <color theme="1"/>
        <rFont val="Arial"/>
        <family val="2"/>
      </rPr>
      <t>Abschluschtabelle</t>
    </r>
    <r>
      <rPr>
        <b/>
        <sz val="10"/>
        <color rgb="FF000080"/>
        <rFont val="Arial"/>
        <family val="2"/>
      </rPr>
      <t xml:space="preserve"> Stand: 10.06.2023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</si>
</sst>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8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color theme="8" tint="-0.499984740745262"/>
      <name val="Arial"/>
      <family val="2"/>
    </font>
    <font>
      <sz val="8"/>
      <name val="Calibri"/>
      <family val="2"/>
      <scheme val="minor"/>
    </font>
    <font>
      <b/>
      <sz val="10"/>
      <color rgb="FFC00000"/>
      <name val="Arial"/>
      <family val="2"/>
    </font>
    <font>
      <b/>
      <u/>
      <sz val="10"/>
      <color rgb="FF0000FF"/>
      <name val="Arial"/>
      <family val="2"/>
    </font>
    <font>
      <b/>
      <u/>
      <sz val="10"/>
      <color theme="1"/>
      <name val="Arial"/>
      <family val="2"/>
    </font>
    <font>
      <b/>
      <u/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</patternFill>
    </fill>
    <fill>
      <patternFill patternType="solid">
        <fgColor rgb="FF66FFFF"/>
      </patternFill>
    </fill>
    <fill>
      <patternFill patternType="solid">
        <fgColor rgb="FFEFEFE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FF9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85"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6" borderId="7" xfId="1" applyFont="1" applyFill="1" applyBorder="1" applyAlignment="1">
      <alignment horizontal="center" vertical="center"/>
    </xf>
    <xf numFmtId="0" fontId="8" fillId="6" borderId="34" xfId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4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" fontId="8" fillId="6" borderId="4" xfId="1" applyNumberFormat="1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left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165" fontId="6" fillId="13" borderId="10" xfId="0" applyNumberFormat="1" applyFont="1" applyFill="1" applyBorder="1" applyAlignment="1">
      <alignment horizontal="center" vertical="center" shrinkToFit="1"/>
    </xf>
    <xf numFmtId="1" fontId="6" fillId="13" borderId="10" xfId="0" applyNumberFormat="1" applyFont="1" applyFill="1" applyBorder="1" applyAlignment="1">
      <alignment horizontal="center" vertical="center" shrinkToFit="1"/>
    </xf>
    <xf numFmtId="1" fontId="6" fillId="13" borderId="35" xfId="0" applyNumberFormat="1" applyFont="1" applyFill="1" applyBorder="1" applyAlignment="1">
      <alignment horizontal="center" vertical="center" shrinkToFit="1"/>
    </xf>
    <xf numFmtId="1" fontId="6" fillId="13" borderId="9" xfId="0" applyNumberFormat="1" applyFont="1" applyFill="1" applyBorder="1" applyAlignment="1">
      <alignment horizontal="center" vertical="center" shrinkToFit="1"/>
    </xf>
    <xf numFmtId="1" fontId="6" fillId="13" borderId="44" xfId="0" applyNumberFormat="1" applyFont="1" applyFill="1" applyBorder="1" applyAlignment="1">
      <alignment horizontal="center" vertical="center" shrinkToFit="1"/>
    </xf>
    <xf numFmtId="0" fontId="1" fillId="13" borderId="9" xfId="0" applyFont="1" applyFill="1" applyBorder="1" applyAlignment="1">
      <alignment horizontal="center" vertical="center" wrapText="1"/>
    </xf>
    <xf numFmtId="1" fontId="6" fillId="13" borderId="42" xfId="0" applyNumberFormat="1" applyFont="1" applyFill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0" fontId="8" fillId="5" borderId="31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0" fontId="8" fillId="6" borderId="6" xfId="1" applyFont="1" applyFill="1" applyBorder="1" applyAlignment="1">
      <alignment horizontal="center" vertical="center"/>
    </xf>
    <xf numFmtId="0" fontId="8" fillId="6" borderId="4" xfId="1" applyFont="1" applyFill="1" applyBorder="1" applyAlignment="1">
      <alignment horizontal="center" vertical="center"/>
    </xf>
    <xf numFmtId="0" fontId="8" fillId="6" borderId="5" xfId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shrinkToFit="1"/>
    </xf>
    <xf numFmtId="1" fontId="6" fillId="0" borderId="31" xfId="0" applyNumberFormat="1" applyFont="1" applyBorder="1" applyAlignment="1">
      <alignment horizontal="center" vertical="center" shrinkToFit="1"/>
    </xf>
    <xf numFmtId="1" fontId="6" fillId="0" borderId="8" xfId="0" applyNumberFormat="1" applyFont="1" applyBorder="1" applyAlignment="1">
      <alignment horizontal="center" vertical="center" shrinkToFit="1"/>
    </xf>
    <xf numFmtId="1" fontId="6" fillId="0" borderId="45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wrapText="1"/>
    </xf>
    <xf numFmtId="1" fontId="6" fillId="0" borderId="41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4" fontId="1" fillId="7" borderId="1" xfId="0" applyNumberFormat="1" applyFont="1" applyFill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left" vertical="center"/>
    </xf>
    <xf numFmtId="0" fontId="6" fillId="13" borderId="16" xfId="0" applyFont="1" applyFill="1" applyBorder="1" applyAlignment="1">
      <alignment horizontal="center" vertical="center"/>
    </xf>
    <xf numFmtId="0" fontId="8" fillId="13" borderId="35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center" vertical="center"/>
    </xf>
    <xf numFmtId="0" fontId="8" fillId="13" borderId="17" xfId="0" applyFont="1" applyFill="1" applyBorder="1" applyAlignment="1">
      <alignment horizontal="center" vertical="center"/>
    </xf>
    <xf numFmtId="0" fontId="6" fillId="13" borderId="9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8" fillId="13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1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 wrapText="1"/>
    </xf>
    <xf numFmtId="165" fontId="4" fillId="5" borderId="11" xfId="0" applyNumberFormat="1" applyFont="1" applyFill="1" applyBorder="1" applyAlignment="1">
      <alignment horizontal="center" vertical="center" shrinkToFit="1"/>
    </xf>
    <xf numFmtId="1" fontId="4" fillId="5" borderId="11" xfId="0" applyNumberFormat="1" applyFont="1" applyFill="1" applyBorder="1" applyAlignment="1">
      <alignment horizontal="center" vertical="center" shrinkToFit="1"/>
    </xf>
    <xf numFmtId="1" fontId="4" fillId="5" borderId="31" xfId="0" applyNumberFormat="1" applyFont="1" applyFill="1" applyBorder="1" applyAlignment="1">
      <alignment horizontal="center" vertical="center" shrinkToFit="1"/>
    </xf>
    <xf numFmtId="1" fontId="4" fillId="5" borderId="8" xfId="0" applyNumberFormat="1" applyFont="1" applyFill="1" applyBorder="1" applyAlignment="1">
      <alignment horizontal="center" vertical="center" shrinkToFit="1"/>
    </xf>
    <xf numFmtId="1" fontId="4" fillId="5" borderId="45" xfId="0" applyNumberFormat="1" applyFont="1" applyFill="1" applyBorder="1" applyAlignment="1">
      <alignment horizontal="center" vertical="center" shrinkToFit="1"/>
    </xf>
    <xf numFmtId="0" fontId="4" fillId="5" borderId="8" xfId="0" applyFont="1" applyFill="1" applyBorder="1" applyAlignment="1">
      <alignment horizontal="center" vertical="center" wrapText="1"/>
    </xf>
    <xf numFmtId="1" fontId="4" fillId="5" borderId="41" xfId="0" applyNumberFormat="1" applyFont="1" applyFill="1" applyBorder="1" applyAlignment="1">
      <alignment horizontal="center" vertical="center" shrinkToFit="1"/>
    </xf>
    <xf numFmtId="1" fontId="4" fillId="0" borderId="11" xfId="0" applyNumberFormat="1" applyFont="1" applyBorder="1" applyAlignment="1">
      <alignment horizontal="center" vertical="center" shrinkToFit="1"/>
    </xf>
    <xf numFmtId="1" fontId="4" fillId="0" borderId="31" xfId="0" applyNumberFormat="1" applyFont="1" applyBorder="1" applyAlignment="1">
      <alignment horizontal="center" vertical="center" shrinkToFit="1"/>
    </xf>
    <xf numFmtId="1" fontId="4" fillId="0" borderId="8" xfId="0" applyNumberFormat="1" applyFont="1" applyBorder="1" applyAlignment="1">
      <alignment horizontal="center" vertical="center" shrinkToFit="1"/>
    </xf>
    <xf numFmtId="1" fontId="4" fillId="0" borderId="45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wrapText="1"/>
    </xf>
    <xf numFmtId="1" fontId="4" fillId="0" borderId="41" xfId="0" applyNumberFormat="1" applyFont="1" applyBorder="1" applyAlignment="1">
      <alignment horizontal="center" vertical="center" shrinkToFit="1"/>
    </xf>
    <xf numFmtId="0" fontId="6" fillId="13" borderId="18" xfId="0" applyFont="1" applyFill="1" applyBorder="1" applyAlignment="1">
      <alignment horizontal="center" vertical="center"/>
    </xf>
    <xf numFmtId="0" fontId="8" fillId="13" borderId="31" xfId="0" applyFont="1" applyFill="1" applyBorder="1" applyAlignment="1">
      <alignment horizontal="center" vertical="center"/>
    </xf>
    <xf numFmtId="0" fontId="8" fillId="13" borderId="8" xfId="0" applyFont="1" applyFill="1" applyBorder="1" applyAlignment="1">
      <alignment horizontal="center" vertical="center"/>
    </xf>
    <xf numFmtId="0" fontId="8" fillId="13" borderId="19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4" fontId="4" fillId="14" borderId="1" xfId="0" applyNumberFormat="1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 horizontal="left" vertical="center"/>
    </xf>
    <xf numFmtId="0" fontId="6" fillId="15" borderId="18" xfId="0" applyFont="1" applyFill="1" applyBorder="1" applyAlignment="1">
      <alignment horizontal="center" vertical="center"/>
    </xf>
    <xf numFmtId="0" fontId="8" fillId="15" borderId="31" xfId="0" applyFont="1" applyFill="1" applyBorder="1" applyAlignment="1">
      <alignment horizontal="center" vertical="center"/>
    </xf>
    <xf numFmtId="0" fontId="8" fillId="15" borderId="8" xfId="0" applyFont="1" applyFill="1" applyBorder="1" applyAlignment="1">
      <alignment horizontal="center" vertical="center"/>
    </xf>
    <xf numFmtId="0" fontId="8" fillId="15" borderId="19" xfId="0" applyFont="1" applyFill="1" applyBorder="1" applyAlignment="1">
      <alignment horizontal="center" vertical="center"/>
    </xf>
    <xf numFmtId="0" fontId="6" fillId="15" borderId="8" xfId="0" applyFont="1" applyFill="1" applyBorder="1" applyAlignment="1">
      <alignment horizontal="center" vertical="center"/>
    </xf>
    <xf numFmtId="0" fontId="6" fillId="15" borderId="19" xfId="0" applyFont="1" applyFill="1" applyBorder="1" applyAlignment="1">
      <alignment horizontal="center" vertical="center"/>
    </xf>
    <xf numFmtId="0" fontId="8" fillId="15" borderId="11" xfId="0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left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5" fillId="12" borderId="2" xfId="1" applyFont="1" applyFill="1" applyBorder="1" applyAlignment="1">
      <alignment horizontal="center" vertical="center"/>
    </xf>
    <xf numFmtId="0" fontId="5" fillId="12" borderId="28" xfId="1" applyFont="1" applyFill="1" applyBorder="1" applyAlignment="1">
      <alignment horizontal="center" vertical="center"/>
    </xf>
    <xf numFmtId="0" fontId="5" fillId="12" borderId="29" xfId="1" applyFont="1" applyFill="1" applyBorder="1" applyAlignment="1">
      <alignment horizontal="center" vertical="center"/>
    </xf>
    <xf numFmtId="0" fontId="5" fillId="12" borderId="30" xfId="1" applyFont="1" applyFill="1" applyBorder="1" applyAlignment="1">
      <alignment horizontal="center" vertical="center"/>
    </xf>
    <xf numFmtId="0" fontId="6" fillId="5" borderId="14" xfId="1" applyFont="1" applyFill="1" applyBorder="1" applyAlignment="1">
      <alignment horizontal="center" vertical="center"/>
    </xf>
    <xf numFmtId="0" fontId="6" fillId="5" borderId="33" xfId="1" applyFont="1" applyFill="1" applyBorder="1" applyAlignment="1">
      <alignment horizontal="center" vertical="center"/>
    </xf>
    <xf numFmtId="0" fontId="6" fillId="5" borderId="15" xfId="1" applyFont="1" applyFill="1" applyBorder="1" applyAlignment="1">
      <alignment horizontal="center" vertical="center"/>
    </xf>
    <xf numFmtId="0" fontId="6" fillId="5" borderId="22" xfId="1" applyFont="1" applyFill="1" applyBorder="1" applyAlignment="1">
      <alignment horizontal="center" vertical="center"/>
    </xf>
    <xf numFmtId="0" fontId="6" fillId="5" borderId="20" xfId="1" applyFont="1" applyFill="1" applyBorder="1" applyAlignment="1">
      <alignment horizontal="center" vertical="center"/>
    </xf>
    <xf numFmtId="0" fontId="6" fillId="5" borderId="21" xfId="1" applyFont="1" applyFill="1" applyBorder="1" applyAlignment="1">
      <alignment horizontal="center" vertical="center"/>
    </xf>
    <xf numFmtId="0" fontId="6" fillId="5" borderId="24" xfId="1" applyFont="1" applyFill="1" applyBorder="1" applyAlignment="1">
      <alignment horizontal="center" vertical="center"/>
    </xf>
    <xf numFmtId="0" fontId="6" fillId="5" borderId="23" xfId="1" applyFont="1" applyFill="1" applyBorder="1" applyAlignment="1">
      <alignment horizontal="center" vertical="center"/>
    </xf>
    <xf numFmtId="0" fontId="6" fillId="5" borderId="23" xfId="1" applyFont="1" applyFill="1" applyBorder="1" applyAlignment="1">
      <alignment horizontal="left" vertical="center"/>
    </xf>
    <xf numFmtId="0" fontId="6" fillId="5" borderId="11" xfId="1" applyFont="1" applyFill="1" applyBorder="1" applyAlignment="1">
      <alignment horizontal="center" vertical="center"/>
    </xf>
    <xf numFmtId="0" fontId="6" fillId="5" borderId="11" xfId="1" applyFont="1" applyFill="1" applyBorder="1" applyAlignment="1">
      <alignment horizontal="left" vertical="center"/>
    </xf>
    <xf numFmtId="0" fontId="6" fillId="5" borderId="18" xfId="1" applyFont="1" applyFill="1" applyBorder="1" applyAlignment="1">
      <alignment horizontal="center" vertical="center"/>
    </xf>
    <xf numFmtId="0" fontId="6" fillId="5" borderId="31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/>
    </xf>
    <xf numFmtId="0" fontId="6" fillId="5" borderId="19" xfId="1" applyFont="1" applyFill="1" applyBorder="1" applyAlignment="1">
      <alignment horizontal="center" vertical="center"/>
    </xf>
    <xf numFmtId="0" fontId="6" fillId="15" borderId="11" xfId="1" applyFont="1" applyFill="1" applyBorder="1" applyAlignment="1">
      <alignment horizontal="center" vertical="center"/>
    </xf>
    <xf numFmtId="0" fontId="6" fillId="15" borderId="11" xfId="1" applyFont="1" applyFill="1" applyBorder="1" applyAlignment="1">
      <alignment horizontal="left" vertical="center"/>
    </xf>
    <xf numFmtId="0" fontId="6" fillId="15" borderId="18" xfId="1" applyFont="1" applyFill="1" applyBorder="1" applyAlignment="1">
      <alignment horizontal="center" vertical="center"/>
    </xf>
    <xf numFmtId="0" fontId="6" fillId="15" borderId="31" xfId="1" applyFont="1" applyFill="1" applyBorder="1" applyAlignment="1">
      <alignment horizontal="center" vertical="center"/>
    </xf>
    <xf numFmtId="0" fontId="6" fillId="15" borderId="8" xfId="1" applyFont="1" applyFill="1" applyBorder="1" applyAlignment="1">
      <alignment horizontal="center" vertical="center"/>
    </xf>
    <xf numFmtId="0" fontId="6" fillId="15" borderId="19" xfId="1" applyFont="1" applyFill="1" applyBorder="1" applyAlignment="1">
      <alignment horizontal="center" vertical="center"/>
    </xf>
    <xf numFmtId="0" fontId="6" fillId="7" borderId="11" xfId="1" applyFont="1" applyFill="1" applyBorder="1" applyAlignment="1">
      <alignment horizontal="center" vertical="center"/>
    </xf>
    <xf numFmtId="0" fontId="6" fillId="7" borderId="18" xfId="1" applyFont="1" applyFill="1" applyBorder="1" applyAlignment="1">
      <alignment horizontal="center" vertical="center"/>
    </xf>
    <xf numFmtId="0" fontId="6" fillId="7" borderId="31" xfId="1" applyFont="1" applyFill="1" applyBorder="1" applyAlignment="1">
      <alignment horizontal="center" vertical="center"/>
    </xf>
    <xf numFmtId="0" fontId="6" fillId="7" borderId="8" xfId="1" applyFont="1" applyFill="1" applyBorder="1" applyAlignment="1">
      <alignment horizontal="center" vertical="center"/>
    </xf>
    <xf numFmtId="0" fontId="6" fillId="7" borderId="19" xfId="1" applyFont="1" applyFill="1" applyBorder="1" applyAlignment="1">
      <alignment horizontal="center" vertical="center"/>
    </xf>
    <xf numFmtId="0" fontId="6" fillId="7" borderId="13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 wrapText="1"/>
    </xf>
    <xf numFmtId="1" fontId="6" fillId="5" borderId="11" xfId="0" applyNumberFormat="1" applyFont="1" applyFill="1" applyBorder="1" applyAlignment="1">
      <alignment horizontal="center" vertical="center" shrinkToFit="1"/>
    </xf>
    <xf numFmtId="1" fontId="6" fillId="5" borderId="31" xfId="0" applyNumberFormat="1" applyFont="1" applyFill="1" applyBorder="1" applyAlignment="1">
      <alignment horizontal="center" vertical="center" shrinkToFit="1"/>
    </xf>
    <xf numFmtId="1" fontId="6" fillId="5" borderId="8" xfId="0" applyNumberFormat="1" applyFont="1" applyFill="1" applyBorder="1" applyAlignment="1">
      <alignment horizontal="center" vertical="center" shrinkToFit="1"/>
    </xf>
    <xf numFmtId="1" fontId="6" fillId="5" borderId="45" xfId="0" applyNumberFormat="1" applyFont="1" applyFill="1" applyBorder="1" applyAlignment="1">
      <alignment horizontal="center" vertical="center" shrinkToFit="1"/>
    </xf>
    <xf numFmtId="0" fontId="1" fillId="5" borderId="8" xfId="0" applyFont="1" applyFill="1" applyBorder="1" applyAlignment="1">
      <alignment horizontal="center" vertical="center" wrapText="1"/>
    </xf>
    <xf numFmtId="1" fontId="6" fillId="5" borderId="41" xfId="0" applyNumberFormat="1" applyFont="1" applyFill="1" applyBorder="1" applyAlignment="1">
      <alignment horizontal="center" vertical="center" shrinkToFit="1"/>
    </xf>
    <xf numFmtId="0" fontId="6" fillId="2" borderId="11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31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35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17" borderId="11" xfId="1" applyFont="1" applyFill="1" applyBorder="1" applyAlignment="1">
      <alignment horizontal="center" vertical="center"/>
    </xf>
    <xf numFmtId="0" fontId="6" fillId="17" borderId="18" xfId="1" applyFont="1" applyFill="1" applyBorder="1" applyAlignment="1">
      <alignment horizontal="center" vertical="center"/>
    </xf>
    <xf numFmtId="0" fontId="6" fillId="17" borderId="31" xfId="1" applyFont="1" applyFill="1" applyBorder="1" applyAlignment="1">
      <alignment horizontal="center" vertical="center"/>
    </xf>
    <xf numFmtId="0" fontId="6" fillId="17" borderId="8" xfId="1" applyFont="1" applyFill="1" applyBorder="1" applyAlignment="1">
      <alignment horizontal="center" vertical="center"/>
    </xf>
    <xf numFmtId="0" fontId="6" fillId="17" borderId="19" xfId="1" applyFont="1" applyFill="1" applyBorder="1" applyAlignment="1">
      <alignment horizontal="center" vertical="center"/>
    </xf>
    <xf numFmtId="0" fontId="6" fillId="17" borderId="13" xfId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left" vertical="center"/>
    </xf>
    <xf numFmtId="0" fontId="8" fillId="13" borderId="13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left" vertical="center"/>
    </xf>
    <xf numFmtId="0" fontId="4" fillId="17" borderId="11" xfId="1" applyFont="1" applyFill="1" applyBorder="1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6" fillId="16" borderId="18" xfId="0" applyFont="1" applyFill="1" applyBorder="1" applyAlignment="1">
      <alignment horizontal="center" vertical="center" wrapText="1"/>
    </xf>
    <xf numFmtId="0" fontId="8" fillId="16" borderId="19" xfId="0" applyFont="1" applyFill="1" applyBorder="1" applyAlignment="1">
      <alignment horizontal="center" vertical="center" wrapText="1"/>
    </xf>
    <xf numFmtId="0" fontId="6" fillId="16" borderId="8" xfId="0" applyFont="1" applyFill="1" applyBorder="1" applyAlignment="1">
      <alignment horizontal="center" vertical="center" wrapText="1"/>
    </xf>
    <xf numFmtId="0" fontId="6" fillId="16" borderId="19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/>
    </xf>
    <xf numFmtId="0" fontId="8" fillId="15" borderId="32" xfId="0" applyFont="1" applyFill="1" applyBorder="1" applyAlignment="1">
      <alignment horizontal="center" vertical="center"/>
    </xf>
    <xf numFmtId="0" fontId="8" fillId="15" borderId="27" xfId="0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left" vertical="center"/>
    </xf>
    <xf numFmtId="0" fontId="8" fillId="13" borderId="25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49" xfId="0" applyFon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vertical="center" wrapText="1"/>
    </xf>
    <xf numFmtId="0" fontId="3" fillId="0" borderId="49" xfId="0" applyFont="1" applyBorder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" fillId="13" borderId="10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left" vertical="center"/>
    </xf>
    <xf numFmtId="1" fontId="7" fillId="0" borderId="11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/>
    </xf>
    <xf numFmtId="0" fontId="6" fillId="17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left" vertical="center"/>
    </xf>
    <xf numFmtId="0" fontId="1" fillId="7" borderId="53" xfId="0" applyFont="1" applyFill="1" applyBorder="1" applyAlignment="1">
      <alignment horizontal="center" vertical="center"/>
    </xf>
    <xf numFmtId="14" fontId="1" fillId="7" borderId="53" xfId="0" applyNumberFormat="1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left" vertical="center"/>
    </xf>
    <xf numFmtId="0" fontId="6" fillId="16" borderId="26" xfId="0" applyFont="1" applyFill="1" applyBorder="1" applyAlignment="1">
      <alignment horizontal="center" vertical="center" wrapText="1"/>
    </xf>
    <xf numFmtId="0" fontId="8" fillId="16" borderId="32" xfId="0" applyFont="1" applyFill="1" applyBorder="1" applyAlignment="1">
      <alignment horizontal="center" vertical="center" wrapText="1"/>
    </xf>
    <xf numFmtId="0" fontId="8" fillId="16" borderId="2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7" borderId="11" xfId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5" fillId="8" borderId="4" xfId="1" applyFont="1" applyFill="1" applyBorder="1" applyAlignment="1">
      <alignment horizontal="center" vertical="center"/>
    </xf>
    <xf numFmtId="0" fontId="5" fillId="8" borderId="3" xfId="1" applyFont="1" applyFill="1" applyBorder="1" applyAlignment="1">
      <alignment horizontal="center" vertical="center"/>
    </xf>
    <xf numFmtId="0" fontId="5" fillId="8" borderId="6" xfId="1" applyFont="1" applyFill="1" applyBorder="1" applyAlignment="1">
      <alignment horizontal="center" vertical="center"/>
    </xf>
    <xf numFmtId="0" fontId="5" fillId="12" borderId="4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/>
    </xf>
    <xf numFmtId="0" fontId="5" fillId="12" borderId="6" xfId="1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 wrapText="1"/>
    </xf>
    <xf numFmtId="0" fontId="1" fillId="0" borderId="36" xfId="1" applyFont="1" applyBorder="1" applyAlignment="1">
      <alignment horizontal="center" vertical="center" wrapText="1"/>
    </xf>
    <xf numFmtId="0" fontId="1" fillId="0" borderId="37" xfId="1" applyFont="1" applyBorder="1" applyAlignment="1">
      <alignment horizontal="center" vertical="center" wrapText="1"/>
    </xf>
    <xf numFmtId="0" fontId="1" fillId="0" borderId="38" xfId="1" applyFont="1" applyBorder="1" applyAlignment="1">
      <alignment horizontal="center" vertical="center" wrapText="1"/>
    </xf>
    <xf numFmtId="0" fontId="1" fillId="0" borderId="47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48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39" xfId="1" applyFont="1" applyBorder="1" applyAlignment="1">
      <alignment horizontal="center" vertical="center" wrapText="1"/>
    </xf>
    <xf numFmtId="0" fontId="1" fillId="0" borderId="40" xfId="1" applyFont="1" applyBorder="1" applyAlignment="1">
      <alignment horizontal="center" vertical="center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mruColors>
      <color rgb="FF0000FF"/>
      <color rgb="FFFF9966"/>
      <color rgb="FF00FF00"/>
      <color rgb="FF00FFFF"/>
      <color rgb="FF99FFCC"/>
      <color rgb="FFFFCC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04"/>
  <sheetViews>
    <sheetView tabSelected="1" zoomScale="90" zoomScaleNormal="90" workbookViewId="0">
      <pane ySplit="1" topLeftCell="A2" activePane="bottomLeft" state="frozenSplit"/>
      <selection pane="bottomLeft" activeCell="G27" sqref="G27"/>
    </sheetView>
  </sheetViews>
  <sheetFormatPr baseColWidth="10" defaultColWidth="8.85546875" defaultRowHeight="12.75" x14ac:dyDescent="0.25"/>
  <cols>
    <col min="1" max="1" width="12.42578125" style="2" customWidth="1"/>
    <col min="2" max="2" width="9.85546875" style="2" customWidth="1"/>
    <col min="3" max="3" width="8" style="9" customWidth="1"/>
    <col min="4" max="4" width="32.28515625" style="1" customWidth="1"/>
    <col min="5" max="5" width="3.5703125" style="1" customWidth="1"/>
    <col min="6" max="6" width="32.28515625" style="1" customWidth="1"/>
    <col min="7" max="7" width="5.7109375" style="1" customWidth="1"/>
    <col min="8" max="8" width="2.7109375" style="1" customWidth="1"/>
    <col min="9" max="9" width="5.7109375" style="1" customWidth="1"/>
    <col min="10" max="10" width="4.7109375" style="1" customWidth="1"/>
    <col min="11" max="11" width="5.5703125" style="1" bestFit="1" customWidth="1"/>
    <col min="12" max="12" width="34" style="1" customWidth="1"/>
    <col min="13" max="13" width="5.7109375" style="3" customWidth="1"/>
    <col min="14" max="14" width="5.7109375" style="1" customWidth="1"/>
    <col min="15" max="17" width="5.7109375" style="3" customWidth="1"/>
    <col min="18" max="18" width="3.85546875" style="1" customWidth="1"/>
    <col min="19" max="21" width="5.7109375" style="3" customWidth="1"/>
    <col min="22" max="16384" width="8.85546875" style="4"/>
  </cols>
  <sheetData>
    <row r="1" spans="1:21" ht="13.5" thickBot="1" x14ac:dyDescent="0.3">
      <c r="F1" s="2"/>
    </row>
    <row r="2" spans="1:21" ht="13.5" thickBot="1" x14ac:dyDescent="0.3">
      <c r="D2" s="357" t="s">
        <v>3</v>
      </c>
      <c r="E2" s="358"/>
      <c r="F2" s="359"/>
      <c r="K2" s="361" t="s">
        <v>317</v>
      </c>
      <c r="L2" s="362"/>
      <c r="M2" s="362"/>
      <c r="N2" s="362"/>
      <c r="O2" s="362"/>
      <c r="P2" s="362"/>
      <c r="Q2" s="362"/>
      <c r="R2" s="362"/>
      <c r="S2" s="362"/>
      <c r="T2" s="362"/>
      <c r="U2" s="363"/>
    </row>
    <row r="3" spans="1:21" ht="13.5" thickBot="1" x14ac:dyDescent="0.3">
      <c r="B3" s="5"/>
      <c r="C3" s="5"/>
      <c r="D3" s="95" t="s">
        <v>298</v>
      </c>
      <c r="E3" s="95"/>
      <c r="F3" s="96" t="s">
        <v>299</v>
      </c>
      <c r="G3" s="12"/>
      <c r="H3" s="12"/>
      <c r="I3" s="12"/>
      <c r="K3" s="200" t="s">
        <v>141</v>
      </c>
      <c r="L3" s="200" t="s">
        <v>105</v>
      </c>
      <c r="M3" s="200" t="s">
        <v>106</v>
      </c>
      <c r="N3" s="201" t="s">
        <v>107</v>
      </c>
      <c r="O3" s="202" t="s">
        <v>108</v>
      </c>
      <c r="P3" s="203" t="s">
        <v>109</v>
      </c>
      <c r="Q3" s="364" t="s">
        <v>144</v>
      </c>
      <c r="R3" s="365"/>
      <c r="S3" s="366"/>
      <c r="T3" s="200" t="s">
        <v>110</v>
      </c>
      <c r="U3" s="200" t="s">
        <v>111</v>
      </c>
    </row>
    <row r="4" spans="1:21" x14ac:dyDescent="0.25">
      <c r="A4" s="17">
        <v>45065</v>
      </c>
      <c r="B4" s="197" t="s">
        <v>290</v>
      </c>
      <c r="C4" s="97">
        <v>0.85416666666666663</v>
      </c>
      <c r="D4" s="116" t="s">
        <v>199</v>
      </c>
      <c r="E4" s="116" t="s">
        <v>22</v>
      </c>
      <c r="F4" s="116" t="s">
        <v>184</v>
      </c>
      <c r="G4" s="116">
        <v>2</v>
      </c>
      <c r="H4" s="116" t="s">
        <v>23</v>
      </c>
      <c r="I4" s="116">
        <v>0</v>
      </c>
      <c r="K4" s="257" t="s">
        <v>112</v>
      </c>
      <c r="L4" s="268" t="s">
        <v>186</v>
      </c>
      <c r="M4" s="258">
        <v>34</v>
      </c>
      <c r="N4" s="259">
        <v>21</v>
      </c>
      <c r="O4" s="260">
        <v>8</v>
      </c>
      <c r="P4" s="261">
        <v>5</v>
      </c>
      <c r="Q4" s="258">
        <v>92</v>
      </c>
      <c r="R4" s="260" t="s">
        <v>23</v>
      </c>
      <c r="S4" s="261">
        <v>38</v>
      </c>
      <c r="T4" s="299">
        <f t="shared" ref="T4:T21" si="0">Q4-S4</f>
        <v>54</v>
      </c>
      <c r="U4" s="257">
        <f t="shared" ref="U4:U21" si="1">N4*3+O4</f>
        <v>71</v>
      </c>
    </row>
    <row r="5" spans="1:21" x14ac:dyDescent="0.25">
      <c r="A5" s="195"/>
      <c r="B5" s="197"/>
      <c r="C5" s="97">
        <v>0.64583333333333337</v>
      </c>
      <c r="D5" s="116" t="s">
        <v>180</v>
      </c>
      <c r="E5" s="116" t="s">
        <v>22</v>
      </c>
      <c r="F5" s="116" t="s">
        <v>143</v>
      </c>
      <c r="G5" s="116">
        <v>4</v>
      </c>
      <c r="H5" s="116" t="s">
        <v>23</v>
      </c>
      <c r="I5" s="116">
        <v>2</v>
      </c>
      <c r="K5" s="245" t="s">
        <v>113</v>
      </c>
      <c r="L5" s="300" t="s">
        <v>179</v>
      </c>
      <c r="M5" s="246">
        <v>34</v>
      </c>
      <c r="N5" s="247">
        <v>22</v>
      </c>
      <c r="O5" s="248">
        <v>5</v>
      </c>
      <c r="P5" s="249">
        <v>7</v>
      </c>
      <c r="Q5" s="246">
        <v>83</v>
      </c>
      <c r="R5" s="248" t="s">
        <v>23</v>
      </c>
      <c r="S5" s="249">
        <v>44</v>
      </c>
      <c r="T5" s="250">
        <f t="shared" si="0"/>
        <v>39</v>
      </c>
      <c r="U5" s="245">
        <f t="shared" si="1"/>
        <v>71</v>
      </c>
    </row>
    <row r="6" spans="1:21" x14ac:dyDescent="0.25">
      <c r="A6" s="195"/>
      <c r="B6" s="197"/>
      <c r="C6" s="97">
        <v>0.64583333333333337</v>
      </c>
      <c r="D6" s="116" t="s">
        <v>187</v>
      </c>
      <c r="E6" s="116" t="s">
        <v>22</v>
      </c>
      <c r="F6" s="116" t="s">
        <v>198</v>
      </c>
      <c r="G6" s="116">
        <v>1</v>
      </c>
      <c r="H6" s="116" t="s">
        <v>23</v>
      </c>
      <c r="I6" s="116">
        <v>1</v>
      </c>
      <c r="K6" s="245" t="s">
        <v>115</v>
      </c>
      <c r="L6" s="264" t="s">
        <v>183</v>
      </c>
      <c r="M6" s="246">
        <v>34</v>
      </c>
      <c r="N6" s="247">
        <v>20</v>
      </c>
      <c r="O6" s="248">
        <v>6</v>
      </c>
      <c r="P6" s="249">
        <v>8</v>
      </c>
      <c r="Q6" s="246">
        <v>64</v>
      </c>
      <c r="R6" s="248" t="s">
        <v>23</v>
      </c>
      <c r="S6" s="249">
        <v>41</v>
      </c>
      <c r="T6" s="250">
        <f t="shared" si="0"/>
        <v>23</v>
      </c>
      <c r="U6" s="245">
        <f t="shared" si="1"/>
        <v>66</v>
      </c>
    </row>
    <row r="7" spans="1:21" x14ac:dyDescent="0.25">
      <c r="A7" s="195"/>
      <c r="B7" s="197"/>
      <c r="C7" s="97">
        <v>0.64583333333333337</v>
      </c>
      <c r="D7" s="116" t="s">
        <v>223</v>
      </c>
      <c r="E7" s="116" t="s">
        <v>22</v>
      </c>
      <c r="F7" s="196" t="s">
        <v>131</v>
      </c>
      <c r="G7" s="116">
        <v>2</v>
      </c>
      <c r="H7" s="116" t="s">
        <v>23</v>
      </c>
      <c r="I7" s="116">
        <v>2</v>
      </c>
      <c r="K7" s="245" t="s">
        <v>116</v>
      </c>
      <c r="L7" s="267" t="s">
        <v>143</v>
      </c>
      <c r="M7" s="251">
        <v>34</v>
      </c>
      <c r="N7" s="252">
        <v>18</v>
      </c>
      <c r="O7" s="253">
        <v>8</v>
      </c>
      <c r="P7" s="254">
        <v>8</v>
      </c>
      <c r="Q7" s="251">
        <v>51</v>
      </c>
      <c r="R7" s="253" t="s">
        <v>23</v>
      </c>
      <c r="S7" s="254">
        <v>38</v>
      </c>
      <c r="T7" s="255">
        <f t="shared" si="0"/>
        <v>13</v>
      </c>
      <c r="U7" s="256">
        <f t="shared" si="1"/>
        <v>62</v>
      </c>
    </row>
    <row r="8" spans="1:21" x14ac:dyDescent="0.25">
      <c r="A8" s="195"/>
      <c r="B8" s="197"/>
      <c r="C8" s="97">
        <v>0.64583333333333337</v>
      </c>
      <c r="D8" s="116" t="s">
        <v>222</v>
      </c>
      <c r="E8" s="116" t="s">
        <v>22</v>
      </c>
      <c r="F8" s="116" t="s">
        <v>142</v>
      </c>
      <c r="G8" s="116">
        <v>1</v>
      </c>
      <c r="H8" s="116" t="s">
        <v>23</v>
      </c>
      <c r="I8" s="116">
        <v>1</v>
      </c>
      <c r="K8" s="257" t="s">
        <v>117</v>
      </c>
      <c r="L8" s="268" t="s">
        <v>199</v>
      </c>
      <c r="M8" s="258">
        <v>34</v>
      </c>
      <c r="N8" s="259">
        <v>17</v>
      </c>
      <c r="O8" s="260">
        <v>8</v>
      </c>
      <c r="P8" s="261">
        <v>9</v>
      </c>
      <c r="Q8" s="258">
        <v>51</v>
      </c>
      <c r="R8" s="260" t="s">
        <v>23</v>
      </c>
      <c r="S8" s="261">
        <v>44</v>
      </c>
      <c r="T8" s="262">
        <f t="shared" si="0"/>
        <v>7</v>
      </c>
      <c r="U8" s="257">
        <f t="shared" si="1"/>
        <v>59</v>
      </c>
    </row>
    <row r="9" spans="1:21" x14ac:dyDescent="0.25">
      <c r="A9" s="195"/>
      <c r="B9" s="197"/>
      <c r="C9" s="97">
        <v>0.77083333333333337</v>
      </c>
      <c r="D9" s="116" t="s">
        <v>186</v>
      </c>
      <c r="E9" s="116" t="s">
        <v>22</v>
      </c>
      <c r="F9" s="116" t="s">
        <v>183</v>
      </c>
      <c r="G9" s="116">
        <v>1</v>
      </c>
      <c r="H9" s="116" t="s">
        <v>23</v>
      </c>
      <c r="I9" s="116">
        <v>3</v>
      </c>
      <c r="K9" s="257" t="s">
        <v>118</v>
      </c>
      <c r="L9" s="268" t="s">
        <v>182</v>
      </c>
      <c r="M9" s="258">
        <v>34</v>
      </c>
      <c r="N9" s="259">
        <v>14</v>
      </c>
      <c r="O9" s="260">
        <v>8</v>
      </c>
      <c r="P9" s="261">
        <v>12</v>
      </c>
      <c r="Q9" s="258">
        <v>57</v>
      </c>
      <c r="R9" s="260" t="s">
        <v>23</v>
      </c>
      <c r="S9" s="261">
        <v>49</v>
      </c>
      <c r="T9" s="262">
        <f t="shared" si="0"/>
        <v>8</v>
      </c>
      <c r="U9" s="257">
        <f t="shared" si="1"/>
        <v>50</v>
      </c>
    </row>
    <row r="10" spans="1:21" x14ac:dyDescent="0.25">
      <c r="A10" s="17">
        <v>45067</v>
      </c>
      <c r="B10" s="197" t="s">
        <v>291</v>
      </c>
      <c r="C10" s="97">
        <v>0.64583333333333337</v>
      </c>
      <c r="D10" s="116" t="s">
        <v>178</v>
      </c>
      <c r="E10" s="116" t="s">
        <v>22</v>
      </c>
      <c r="F10" s="116" t="s">
        <v>133</v>
      </c>
      <c r="G10" s="116">
        <v>1</v>
      </c>
      <c r="H10" s="116" t="s">
        <v>23</v>
      </c>
      <c r="I10" s="116">
        <v>4</v>
      </c>
      <c r="K10" s="225" t="s">
        <v>119</v>
      </c>
      <c r="L10" s="313" t="s">
        <v>131</v>
      </c>
      <c r="M10" s="226">
        <v>34</v>
      </c>
      <c r="N10" s="227">
        <v>13</v>
      </c>
      <c r="O10" s="228">
        <v>11</v>
      </c>
      <c r="P10" s="229">
        <v>10</v>
      </c>
      <c r="Q10" s="226">
        <v>58</v>
      </c>
      <c r="R10" s="228" t="s">
        <v>23</v>
      </c>
      <c r="S10" s="229">
        <v>52</v>
      </c>
      <c r="T10" s="230">
        <f t="shared" si="0"/>
        <v>6</v>
      </c>
      <c r="U10" s="225">
        <f t="shared" si="1"/>
        <v>50</v>
      </c>
    </row>
    <row r="11" spans="1:21" x14ac:dyDescent="0.25">
      <c r="A11" s="17">
        <v>45067</v>
      </c>
      <c r="B11" s="197" t="s">
        <v>291</v>
      </c>
      <c r="C11" s="97">
        <v>0.72916666666666663</v>
      </c>
      <c r="D11" s="116" t="s">
        <v>185</v>
      </c>
      <c r="E11" s="116" t="s">
        <v>22</v>
      </c>
      <c r="F11" s="116" t="s">
        <v>179</v>
      </c>
      <c r="G11" s="116">
        <v>0</v>
      </c>
      <c r="H11" s="116" t="s">
        <v>23</v>
      </c>
      <c r="I11" s="116">
        <v>3</v>
      </c>
      <c r="K11" s="231" t="s">
        <v>120</v>
      </c>
      <c r="L11" s="236" t="s">
        <v>184</v>
      </c>
      <c r="M11" s="232">
        <v>34</v>
      </c>
      <c r="N11" s="233">
        <v>13</v>
      </c>
      <c r="O11" s="234">
        <v>10</v>
      </c>
      <c r="P11" s="235">
        <v>11</v>
      </c>
      <c r="Q11" s="232">
        <v>57</v>
      </c>
      <c r="R11" s="234" t="s">
        <v>23</v>
      </c>
      <c r="S11" s="235">
        <v>48</v>
      </c>
      <c r="T11" s="231">
        <f t="shared" si="0"/>
        <v>9</v>
      </c>
      <c r="U11" s="231">
        <f t="shared" si="1"/>
        <v>49</v>
      </c>
    </row>
    <row r="12" spans="1:21" x14ac:dyDescent="0.25">
      <c r="A12" s="17">
        <v>45067</v>
      </c>
      <c r="B12" s="197" t="s">
        <v>291</v>
      </c>
      <c r="C12" s="97">
        <v>0.8125</v>
      </c>
      <c r="D12" s="116" t="s">
        <v>182</v>
      </c>
      <c r="E12" s="116" t="s">
        <v>22</v>
      </c>
      <c r="F12" s="116" t="s">
        <v>181</v>
      </c>
      <c r="G12" s="116">
        <v>2</v>
      </c>
      <c r="H12" s="116" t="s">
        <v>23</v>
      </c>
      <c r="I12" s="116">
        <v>2</v>
      </c>
      <c r="K12" s="231" t="s">
        <v>121</v>
      </c>
      <c r="L12" s="237" t="s">
        <v>178</v>
      </c>
      <c r="M12" s="232">
        <v>34</v>
      </c>
      <c r="N12" s="233">
        <v>12</v>
      </c>
      <c r="O12" s="234">
        <v>10</v>
      </c>
      <c r="P12" s="235">
        <v>12</v>
      </c>
      <c r="Q12" s="232">
        <v>54</v>
      </c>
      <c r="R12" s="234" t="s">
        <v>23</v>
      </c>
      <c r="S12" s="235">
        <v>55</v>
      </c>
      <c r="T12" s="231">
        <f t="shared" si="0"/>
        <v>-1</v>
      </c>
      <c r="U12" s="231">
        <f t="shared" si="1"/>
        <v>46</v>
      </c>
    </row>
    <row r="13" spans="1:21" x14ac:dyDescent="0.25">
      <c r="B13" s="5"/>
      <c r="C13" s="5"/>
      <c r="D13" s="12"/>
      <c r="E13" s="12"/>
      <c r="F13" s="194"/>
      <c r="G13" s="12"/>
      <c r="H13" s="12"/>
      <c r="I13" s="12"/>
      <c r="K13" s="231" t="s">
        <v>123</v>
      </c>
      <c r="L13" s="237" t="s">
        <v>181</v>
      </c>
      <c r="M13" s="232">
        <v>34</v>
      </c>
      <c r="N13" s="233">
        <v>11</v>
      </c>
      <c r="O13" s="234">
        <v>10</v>
      </c>
      <c r="P13" s="235">
        <v>13</v>
      </c>
      <c r="Q13" s="232">
        <v>52</v>
      </c>
      <c r="R13" s="234" t="s">
        <v>23</v>
      </c>
      <c r="S13" s="235">
        <v>55</v>
      </c>
      <c r="T13" s="231">
        <f t="shared" si="0"/>
        <v>-3</v>
      </c>
      <c r="U13" s="231">
        <f t="shared" si="1"/>
        <v>43</v>
      </c>
    </row>
    <row r="14" spans="1:21" x14ac:dyDescent="0.25">
      <c r="B14" s="5"/>
      <c r="C14" s="5"/>
      <c r="D14" s="95" t="s">
        <v>308</v>
      </c>
      <c r="E14" s="95"/>
      <c r="F14" s="96" t="s">
        <v>309</v>
      </c>
      <c r="G14" s="12"/>
      <c r="H14" s="12"/>
      <c r="I14" s="12"/>
      <c r="K14" s="231" t="s">
        <v>124</v>
      </c>
      <c r="L14" s="237" t="s">
        <v>142</v>
      </c>
      <c r="M14" s="232">
        <v>34</v>
      </c>
      <c r="N14" s="233">
        <v>10</v>
      </c>
      <c r="O14" s="234">
        <v>12</v>
      </c>
      <c r="P14" s="235">
        <v>12</v>
      </c>
      <c r="Q14" s="232">
        <v>49</v>
      </c>
      <c r="R14" s="234" t="s">
        <v>23</v>
      </c>
      <c r="S14" s="235">
        <v>54</v>
      </c>
      <c r="T14" s="231">
        <f t="shared" si="0"/>
        <v>-5</v>
      </c>
      <c r="U14" s="231">
        <f t="shared" si="1"/>
        <v>42</v>
      </c>
    </row>
    <row r="15" spans="1:21" x14ac:dyDescent="0.25">
      <c r="A15" s="195"/>
      <c r="B15" s="197"/>
      <c r="C15" s="97">
        <v>0.64583333333333337</v>
      </c>
      <c r="D15" s="116" t="s">
        <v>142</v>
      </c>
      <c r="E15" s="116" t="s">
        <v>22</v>
      </c>
      <c r="F15" s="116" t="s">
        <v>186</v>
      </c>
      <c r="G15" s="116">
        <v>1</v>
      </c>
      <c r="H15" s="116" t="s">
        <v>23</v>
      </c>
      <c r="I15" s="116">
        <v>2</v>
      </c>
      <c r="K15" s="231" t="s">
        <v>125</v>
      </c>
      <c r="L15" s="236" t="s">
        <v>180</v>
      </c>
      <c r="M15" s="232">
        <v>34</v>
      </c>
      <c r="N15" s="233">
        <v>10</v>
      </c>
      <c r="O15" s="234">
        <v>6</v>
      </c>
      <c r="P15" s="235">
        <v>18</v>
      </c>
      <c r="Q15" s="232">
        <v>48</v>
      </c>
      <c r="R15" s="234" t="s">
        <v>23</v>
      </c>
      <c r="S15" s="235">
        <v>57</v>
      </c>
      <c r="T15" s="231">
        <f t="shared" si="0"/>
        <v>-9</v>
      </c>
      <c r="U15" s="231">
        <f t="shared" si="1"/>
        <v>36</v>
      </c>
    </row>
    <row r="16" spans="1:21" x14ac:dyDescent="0.25">
      <c r="A16" s="195"/>
      <c r="B16" s="197"/>
      <c r="C16" s="97">
        <v>0.64583333333333337</v>
      </c>
      <c r="D16" s="116" t="s">
        <v>198</v>
      </c>
      <c r="E16" s="116" t="s">
        <v>22</v>
      </c>
      <c r="F16" s="116" t="s">
        <v>182</v>
      </c>
      <c r="G16" s="116">
        <v>3</v>
      </c>
      <c r="H16" s="116" t="s">
        <v>23</v>
      </c>
      <c r="I16" s="116">
        <v>0</v>
      </c>
      <c r="K16" s="231" t="s">
        <v>126</v>
      </c>
      <c r="L16" s="237" t="s">
        <v>222</v>
      </c>
      <c r="M16" s="232">
        <v>34</v>
      </c>
      <c r="N16" s="233">
        <v>10</v>
      </c>
      <c r="O16" s="234">
        <v>6</v>
      </c>
      <c r="P16" s="235">
        <v>18</v>
      </c>
      <c r="Q16" s="232">
        <v>51</v>
      </c>
      <c r="R16" s="234" t="s">
        <v>23</v>
      </c>
      <c r="S16" s="235">
        <v>64</v>
      </c>
      <c r="T16" s="231">
        <f t="shared" si="0"/>
        <v>-13</v>
      </c>
      <c r="U16" s="231">
        <f t="shared" si="1"/>
        <v>36</v>
      </c>
    </row>
    <row r="17" spans="1:21" x14ac:dyDescent="0.25">
      <c r="A17" s="195"/>
      <c r="B17" s="197"/>
      <c r="C17" s="97">
        <v>0.64583333333333337</v>
      </c>
      <c r="D17" s="196" t="s">
        <v>131</v>
      </c>
      <c r="E17" s="116" t="s">
        <v>22</v>
      </c>
      <c r="F17" s="116" t="s">
        <v>199</v>
      </c>
      <c r="G17" s="116">
        <v>2</v>
      </c>
      <c r="H17" s="116" t="s">
        <v>23</v>
      </c>
      <c r="I17" s="116">
        <v>1</v>
      </c>
      <c r="K17" s="231" t="s">
        <v>132</v>
      </c>
      <c r="L17" s="237" t="s">
        <v>198</v>
      </c>
      <c r="M17" s="232">
        <v>34</v>
      </c>
      <c r="N17" s="233">
        <v>10</v>
      </c>
      <c r="O17" s="234">
        <v>5</v>
      </c>
      <c r="P17" s="235">
        <v>19</v>
      </c>
      <c r="Q17" s="232">
        <v>40</v>
      </c>
      <c r="R17" s="234" t="s">
        <v>23</v>
      </c>
      <c r="S17" s="235">
        <v>72</v>
      </c>
      <c r="T17" s="231">
        <f t="shared" si="0"/>
        <v>-32</v>
      </c>
      <c r="U17" s="231">
        <f t="shared" si="1"/>
        <v>35</v>
      </c>
    </row>
    <row r="18" spans="1:21" x14ac:dyDescent="0.25">
      <c r="A18" s="195"/>
      <c r="B18" s="197"/>
      <c r="C18" s="97">
        <v>0.64583333333333337</v>
      </c>
      <c r="D18" s="116" t="s">
        <v>179</v>
      </c>
      <c r="E18" s="116" t="s">
        <v>22</v>
      </c>
      <c r="F18" s="116" t="s">
        <v>178</v>
      </c>
      <c r="G18" s="116">
        <v>2</v>
      </c>
      <c r="H18" s="116" t="s">
        <v>23</v>
      </c>
      <c r="I18" s="116">
        <v>2</v>
      </c>
      <c r="K18" s="231" t="s">
        <v>127</v>
      </c>
      <c r="L18" s="237" t="s">
        <v>185</v>
      </c>
      <c r="M18" s="232">
        <v>34</v>
      </c>
      <c r="N18" s="233">
        <v>9</v>
      </c>
      <c r="O18" s="234">
        <v>7</v>
      </c>
      <c r="P18" s="235">
        <v>18</v>
      </c>
      <c r="Q18" s="232">
        <v>42</v>
      </c>
      <c r="R18" s="234" t="s">
        <v>23</v>
      </c>
      <c r="S18" s="235">
        <v>63</v>
      </c>
      <c r="T18" s="231">
        <f t="shared" si="0"/>
        <v>-21</v>
      </c>
      <c r="U18" s="231">
        <f t="shared" si="1"/>
        <v>34</v>
      </c>
    </row>
    <row r="19" spans="1:21" x14ac:dyDescent="0.25">
      <c r="A19" s="195"/>
      <c r="B19" s="197"/>
      <c r="C19" s="97">
        <v>0.64583333333333337</v>
      </c>
      <c r="D19" s="116" t="s">
        <v>133</v>
      </c>
      <c r="E19" s="116" t="s">
        <v>22</v>
      </c>
      <c r="F19" s="116" t="s">
        <v>180</v>
      </c>
      <c r="G19" s="116">
        <v>1</v>
      </c>
      <c r="H19" s="116" t="s">
        <v>23</v>
      </c>
      <c r="I19" s="116">
        <v>1</v>
      </c>
      <c r="K19" s="219" t="s">
        <v>128</v>
      </c>
      <c r="L19" s="220" t="s">
        <v>133</v>
      </c>
      <c r="M19" s="221">
        <v>34</v>
      </c>
      <c r="N19" s="222">
        <v>7</v>
      </c>
      <c r="O19" s="223">
        <v>12</v>
      </c>
      <c r="P19" s="224">
        <v>15</v>
      </c>
      <c r="Q19" s="221">
        <v>45</v>
      </c>
      <c r="R19" s="223" t="s">
        <v>23</v>
      </c>
      <c r="S19" s="224">
        <v>57</v>
      </c>
      <c r="T19" s="219">
        <f t="shared" si="0"/>
        <v>-12</v>
      </c>
      <c r="U19" s="219">
        <f t="shared" si="1"/>
        <v>33</v>
      </c>
    </row>
    <row r="20" spans="1:21" x14ac:dyDescent="0.25">
      <c r="A20" s="195"/>
      <c r="B20" s="197"/>
      <c r="C20" s="97">
        <v>0.64583333333333337</v>
      </c>
      <c r="D20" s="116" t="s">
        <v>181</v>
      </c>
      <c r="E20" s="116" t="s">
        <v>22</v>
      </c>
      <c r="F20" s="116" t="s">
        <v>185</v>
      </c>
      <c r="G20" s="116">
        <v>2</v>
      </c>
      <c r="H20" s="116" t="s">
        <v>23</v>
      </c>
      <c r="I20" s="116">
        <v>0</v>
      </c>
      <c r="K20" s="213" t="s">
        <v>129</v>
      </c>
      <c r="L20" s="214" t="s">
        <v>223</v>
      </c>
      <c r="M20" s="215">
        <v>34</v>
      </c>
      <c r="N20" s="216">
        <v>7</v>
      </c>
      <c r="O20" s="217">
        <v>10</v>
      </c>
      <c r="P20" s="218">
        <v>17</v>
      </c>
      <c r="Q20" s="215">
        <v>35</v>
      </c>
      <c r="R20" s="217" t="s">
        <v>23</v>
      </c>
      <c r="S20" s="218">
        <v>71</v>
      </c>
      <c r="T20" s="213">
        <f t="shared" si="0"/>
        <v>-36</v>
      </c>
      <c r="U20" s="213">
        <f t="shared" si="1"/>
        <v>31</v>
      </c>
    </row>
    <row r="21" spans="1:21" ht="13.5" thickBot="1" x14ac:dyDescent="0.3">
      <c r="A21" s="195"/>
      <c r="B21" s="197"/>
      <c r="C21" s="97">
        <v>0.64583333333333337</v>
      </c>
      <c r="D21" s="116" t="s">
        <v>184</v>
      </c>
      <c r="E21" s="116" t="s">
        <v>22</v>
      </c>
      <c r="F21" s="116" t="s">
        <v>187</v>
      </c>
      <c r="G21" s="116">
        <v>1</v>
      </c>
      <c r="H21" s="116" t="s">
        <v>23</v>
      </c>
      <c r="I21" s="116">
        <v>2</v>
      </c>
      <c r="K21" s="213" t="s">
        <v>130</v>
      </c>
      <c r="L21" s="212" t="s">
        <v>187</v>
      </c>
      <c r="M21" s="204">
        <v>34</v>
      </c>
      <c r="N21" s="205">
        <v>7</v>
      </c>
      <c r="O21" s="206">
        <v>8</v>
      </c>
      <c r="P21" s="207">
        <v>19</v>
      </c>
      <c r="Q21" s="208">
        <v>42</v>
      </c>
      <c r="R21" s="209" t="s">
        <v>23</v>
      </c>
      <c r="S21" s="207">
        <v>69</v>
      </c>
      <c r="T21" s="210">
        <f t="shared" si="0"/>
        <v>-27</v>
      </c>
      <c r="U21" s="211">
        <f t="shared" si="1"/>
        <v>29</v>
      </c>
    </row>
    <row r="22" spans="1:21" ht="13.5" thickBot="1" x14ac:dyDescent="0.3">
      <c r="A22" s="195"/>
      <c r="B22" s="197"/>
      <c r="C22" s="97">
        <v>0.64583333333333337</v>
      </c>
      <c r="D22" s="116" t="s">
        <v>183</v>
      </c>
      <c r="E22" s="116" t="s">
        <v>22</v>
      </c>
      <c r="F22" s="116" t="s">
        <v>223</v>
      </c>
      <c r="G22" s="116">
        <v>4</v>
      </c>
      <c r="H22" s="116" t="s">
        <v>23</v>
      </c>
      <c r="I22" s="116">
        <v>2</v>
      </c>
      <c r="K22" s="44"/>
      <c r="L22" s="44" t="s">
        <v>139</v>
      </c>
      <c r="M22" s="45">
        <f>SUM(M4:M21)</f>
        <v>612</v>
      </c>
      <c r="N22" s="46">
        <f>SUM(N4:N21)</f>
        <v>231</v>
      </c>
      <c r="O22" s="47">
        <f>SUM(O4:O21)</f>
        <v>150</v>
      </c>
      <c r="P22" s="45">
        <f>SUM(P4:P21)</f>
        <v>231</v>
      </c>
      <c r="Q22" s="46">
        <f>SUM(Q4:Q21)</f>
        <v>971</v>
      </c>
      <c r="R22" s="47" t="s">
        <v>23</v>
      </c>
      <c r="S22" s="45">
        <f>SUM(S4:S21)</f>
        <v>971</v>
      </c>
      <c r="T22" s="44">
        <f>SUM(T4:T21)</f>
        <v>0</v>
      </c>
      <c r="U22" s="44">
        <f>SUM(U4:U21)</f>
        <v>843</v>
      </c>
    </row>
    <row r="23" spans="1:21" ht="13.5" thickBot="1" x14ac:dyDescent="0.3">
      <c r="A23" s="195"/>
      <c r="B23" s="197"/>
      <c r="C23" s="97">
        <v>0.64583333333333337</v>
      </c>
      <c r="D23" s="116" t="s">
        <v>143</v>
      </c>
      <c r="E23" s="116" t="s">
        <v>22</v>
      </c>
      <c r="F23" s="116" t="s">
        <v>222</v>
      </c>
      <c r="G23" s="116">
        <v>1</v>
      </c>
      <c r="H23" s="116" t="s">
        <v>23</v>
      </c>
      <c r="I23" s="116">
        <v>0</v>
      </c>
      <c r="M23" s="1"/>
      <c r="O23" s="1"/>
      <c r="P23" s="1"/>
      <c r="Q23" s="1"/>
      <c r="S23" s="1"/>
      <c r="T23" s="1"/>
      <c r="U23" s="1"/>
    </row>
    <row r="24" spans="1:21" ht="12.75" customHeight="1" x14ac:dyDescent="0.25">
      <c r="A24" s="23"/>
      <c r="B24" s="23"/>
      <c r="C24" s="8"/>
      <c r="D24" s="12"/>
      <c r="E24" s="12"/>
      <c r="F24" s="12"/>
      <c r="G24" s="12"/>
      <c r="H24" s="12"/>
      <c r="I24" s="12"/>
      <c r="K24" s="376" t="s">
        <v>338</v>
      </c>
      <c r="L24" s="377"/>
      <c r="M24" s="377"/>
      <c r="N24" s="377"/>
      <c r="O24" s="377"/>
      <c r="P24" s="377"/>
      <c r="Q24" s="377"/>
      <c r="R24" s="377"/>
      <c r="S24" s="377"/>
      <c r="T24" s="377"/>
      <c r="U24" s="378"/>
    </row>
    <row r="25" spans="1:21" x14ac:dyDescent="0.25">
      <c r="A25" s="23"/>
      <c r="B25" s="23"/>
      <c r="C25" s="8"/>
      <c r="D25" s="12"/>
      <c r="E25" s="12"/>
      <c r="F25" s="12"/>
      <c r="G25" s="12"/>
      <c r="H25" s="12"/>
      <c r="I25" s="12"/>
      <c r="K25" s="379"/>
      <c r="L25" s="380"/>
      <c r="M25" s="380"/>
      <c r="N25" s="380"/>
      <c r="O25" s="380"/>
      <c r="P25" s="380"/>
      <c r="Q25" s="380"/>
      <c r="R25" s="380"/>
      <c r="S25" s="380"/>
      <c r="T25" s="380"/>
      <c r="U25" s="381"/>
    </row>
    <row r="26" spans="1:21" x14ac:dyDescent="0.25">
      <c r="A26" s="23"/>
      <c r="B26" s="23"/>
      <c r="C26" s="8"/>
      <c r="D26" s="12"/>
      <c r="E26" s="12"/>
      <c r="F26" s="12"/>
      <c r="G26" s="12"/>
      <c r="H26" s="12"/>
      <c r="I26" s="12"/>
      <c r="K26" s="379"/>
      <c r="L26" s="380"/>
      <c r="M26" s="380"/>
      <c r="N26" s="380"/>
      <c r="O26" s="380"/>
      <c r="P26" s="380"/>
      <c r="Q26" s="380"/>
      <c r="R26" s="380"/>
      <c r="S26" s="380"/>
      <c r="T26" s="380"/>
      <c r="U26" s="381"/>
    </row>
    <row r="27" spans="1:21" x14ac:dyDescent="0.25">
      <c r="A27" s="23"/>
      <c r="B27" s="23"/>
      <c r="C27" s="8"/>
      <c r="D27" s="12"/>
      <c r="E27" s="12"/>
      <c r="F27" s="12"/>
      <c r="G27" s="12"/>
      <c r="H27" s="12"/>
      <c r="I27" s="12"/>
      <c r="K27" s="379"/>
      <c r="L27" s="380"/>
      <c r="M27" s="380"/>
      <c r="N27" s="380"/>
      <c r="O27" s="380"/>
      <c r="P27" s="380"/>
      <c r="Q27" s="380"/>
      <c r="R27" s="380"/>
      <c r="S27" s="380"/>
      <c r="T27" s="380"/>
      <c r="U27" s="381"/>
    </row>
    <row r="28" spans="1:21" x14ac:dyDescent="0.25">
      <c r="A28" s="23"/>
      <c r="B28" s="23"/>
      <c r="C28" s="8"/>
      <c r="D28" s="12"/>
      <c r="E28" s="12"/>
      <c r="F28" s="12"/>
      <c r="G28" s="12"/>
      <c r="H28" s="12"/>
      <c r="I28" s="12"/>
      <c r="K28" s="379"/>
      <c r="L28" s="380"/>
      <c r="M28" s="380"/>
      <c r="N28" s="380"/>
      <c r="O28" s="380"/>
      <c r="P28" s="380"/>
      <c r="Q28" s="380"/>
      <c r="R28" s="380"/>
      <c r="S28" s="380"/>
      <c r="T28" s="380"/>
      <c r="U28" s="381"/>
    </row>
    <row r="29" spans="1:21" ht="12.75" customHeight="1" thickBot="1" x14ac:dyDescent="0.3">
      <c r="A29" s="23"/>
      <c r="B29" s="23"/>
      <c r="C29" s="8"/>
      <c r="D29" s="12"/>
      <c r="E29" s="12"/>
      <c r="F29" s="12"/>
      <c r="G29" s="12"/>
      <c r="H29" s="12"/>
      <c r="I29" s="12"/>
      <c r="K29" s="382"/>
      <c r="L29" s="383"/>
      <c r="M29" s="383"/>
      <c r="N29" s="383"/>
      <c r="O29" s="383"/>
      <c r="P29" s="383"/>
      <c r="Q29" s="383"/>
      <c r="R29" s="383"/>
      <c r="S29" s="383"/>
      <c r="T29" s="383"/>
      <c r="U29" s="384"/>
    </row>
    <row r="30" spans="1:21" x14ac:dyDescent="0.25">
      <c r="A30" s="23"/>
      <c r="B30" s="23"/>
      <c r="C30" s="8"/>
      <c r="D30" s="12"/>
      <c r="E30" s="12"/>
      <c r="F30" s="12"/>
      <c r="G30" s="12"/>
      <c r="H30" s="12"/>
      <c r="I30" s="12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</row>
    <row r="31" spans="1:21" ht="13.5" thickBot="1" x14ac:dyDescent="0.3">
      <c r="A31" s="4"/>
      <c r="B31" s="23"/>
      <c r="C31" s="8"/>
      <c r="D31" s="4"/>
      <c r="E31" s="4"/>
      <c r="F31" s="4"/>
      <c r="G31" s="12"/>
      <c r="H31" s="12"/>
      <c r="I31" s="12"/>
    </row>
    <row r="32" spans="1:21" ht="13.5" customHeight="1" thickBot="1" x14ac:dyDescent="0.3">
      <c r="A32" s="22"/>
      <c r="B32" s="23"/>
      <c r="C32" s="8"/>
      <c r="D32" s="360" t="s">
        <v>188</v>
      </c>
      <c r="E32" s="360"/>
      <c r="F32" s="360"/>
      <c r="G32" s="12"/>
      <c r="H32" s="12"/>
      <c r="I32" s="12"/>
      <c r="K32" s="367" t="s">
        <v>318</v>
      </c>
      <c r="L32" s="368"/>
      <c r="M32" s="368"/>
      <c r="N32" s="368"/>
      <c r="O32" s="368"/>
      <c r="P32" s="368"/>
      <c r="Q32" s="368"/>
      <c r="R32" s="368"/>
      <c r="S32" s="368"/>
      <c r="T32" s="368"/>
      <c r="U32" s="369"/>
    </row>
    <row r="33" spans="1:21" ht="13.5" thickBot="1" x14ac:dyDescent="0.3">
      <c r="B33" s="76"/>
      <c r="C33" s="1"/>
      <c r="D33" s="95" t="s">
        <v>298</v>
      </c>
      <c r="E33" s="95"/>
      <c r="F33" s="96">
        <v>45066</v>
      </c>
      <c r="G33" s="12"/>
      <c r="H33" s="12"/>
      <c r="I33" s="12"/>
      <c r="K33" s="18" t="s">
        <v>189</v>
      </c>
      <c r="L33" s="18" t="s">
        <v>190</v>
      </c>
      <c r="M33" s="18" t="s">
        <v>191</v>
      </c>
      <c r="N33" s="19" t="s">
        <v>192</v>
      </c>
      <c r="O33" s="20" t="s">
        <v>193</v>
      </c>
      <c r="P33" s="21" t="s">
        <v>194</v>
      </c>
      <c r="Q33" s="373" t="s">
        <v>195</v>
      </c>
      <c r="R33" s="374"/>
      <c r="S33" s="375"/>
      <c r="T33" s="18" t="s">
        <v>196</v>
      </c>
      <c r="U33" s="18" t="s">
        <v>197</v>
      </c>
    </row>
    <row r="34" spans="1:21" x14ac:dyDescent="0.25">
      <c r="A34" s="17">
        <v>45065</v>
      </c>
      <c r="B34" s="77" t="s">
        <v>283</v>
      </c>
      <c r="C34" s="97">
        <v>0.79166666666666663</v>
      </c>
      <c r="D34" s="116" t="s">
        <v>122</v>
      </c>
      <c r="E34" s="116" t="s">
        <v>22</v>
      </c>
      <c r="F34" s="116" t="s">
        <v>145</v>
      </c>
      <c r="G34" s="116">
        <v>2</v>
      </c>
      <c r="H34" s="116" t="s">
        <v>23</v>
      </c>
      <c r="I34" s="116">
        <v>1</v>
      </c>
      <c r="K34" s="30" t="s">
        <v>112</v>
      </c>
      <c r="L34" s="289" t="s">
        <v>114</v>
      </c>
      <c r="M34" s="31">
        <v>34</v>
      </c>
      <c r="N34" s="32">
        <v>21</v>
      </c>
      <c r="O34" s="33">
        <v>9</v>
      </c>
      <c r="P34" s="34">
        <v>4</v>
      </c>
      <c r="Q34" s="32">
        <v>59</v>
      </c>
      <c r="R34" s="35" t="s">
        <v>23</v>
      </c>
      <c r="S34" s="36">
        <v>25</v>
      </c>
      <c r="T34" s="31">
        <f t="shared" ref="T34:T51" si="2">Q34-S34</f>
        <v>34</v>
      </c>
      <c r="U34" s="31">
        <f t="shared" ref="U34:U47" si="3">N34*3+O34</f>
        <v>72</v>
      </c>
    </row>
    <row r="35" spans="1:21" x14ac:dyDescent="0.25">
      <c r="A35" s="195"/>
      <c r="B35" s="77"/>
      <c r="C35" s="97">
        <v>0.58333333333333337</v>
      </c>
      <c r="D35" s="116" t="s">
        <v>114</v>
      </c>
      <c r="E35" s="116" t="s">
        <v>22</v>
      </c>
      <c r="F35" s="116" t="s">
        <v>203</v>
      </c>
      <c r="G35" s="116">
        <v>5</v>
      </c>
      <c r="H35" s="116" t="s">
        <v>23</v>
      </c>
      <c r="I35" s="116">
        <v>0</v>
      </c>
      <c r="K35" s="78" t="s">
        <v>113</v>
      </c>
      <c r="L35" s="286" t="s">
        <v>26</v>
      </c>
      <c r="M35" s="80">
        <v>34</v>
      </c>
      <c r="N35" s="81">
        <v>21</v>
      </c>
      <c r="O35" s="82">
        <v>8</v>
      </c>
      <c r="P35" s="83">
        <v>5</v>
      </c>
      <c r="Q35" s="81">
        <v>80</v>
      </c>
      <c r="R35" s="84" t="s">
        <v>23</v>
      </c>
      <c r="S35" s="85">
        <v>31</v>
      </c>
      <c r="T35" s="80">
        <f t="shared" si="2"/>
        <v>49</v>
      </c>
      <c r="U35" s="80">
        <f t="shared" si="3"/>
        <v>71</v>
      </c>
    </row>
    <row r="36" spans="1:21" x14ac:dyDescent="0.25">
      <c r="A36" s="195"/>
      <c r="B36" s="77"/>
      <c r="C36" s="97">
        <v>0.58333333333333337</v>
      </c>
      <c r="D36" s="116" t="s">
        <v>229</v>
      </c>
      <c r="E36" s="116" t="s">
        <v>22</v>
      </c>
      <c r="F36" s="196" t="s">
        <v>6</v>
      </c>
      <c r="G36" s="116">
        <v>2</v>
      </c>
      <c r="H36" s="116" t="s">
        <v>23</v>
      </c>
      <c r="I36" s="116">
        <v>2</v>
      </c>
      <c r="K36" s="78" t="s">
        <v>115</v>
      </c>
      <c r="L36" s="86" t="s">
        <v>225</v>
      </c>
      <c r="M36" s="80">
        <v>34</v>
      </c>
      <c r="N36" s="81">
        <v>21</v>
      </c>
      <c r="O36" s="82">
        <v>6</v>
      </c>
      <c r="P36" s="83">
        <v>7</v>
      </c>
      <c r="Q36" s="81">
        <v>80</v>
      </c>
      <c r="R36" s="84" t="s">
        <v>23</v>
      </c>
      <c r="S36" s="85">
        <v>38</v>
      </c>
      <c r="T36" s="80">
        <f t="shared" si="2"/>
        <v>42</v>
      </c>
      <c r="U36" s="80">
        <f t="shared" si="3"/>
        <v>69</v>
      </c>
    </row>
    <row r="37" spans="1:21" x14ac:dyDescent="0.25">
      <c r="A37" s="195"/>
      <c r="B37" s="77"/>
      <c r="C37" s="97">
        <v>0.58333333333333337</v>
      </c>
      <c r="D37" s="116" t="s">
        <v>146</v>
      </c>
      <c r="E37" s="116" t="s">
        <v>22</v>
      </c>
      <c r="F37" s="116" t="s">
        <v>177</v>
      </c>
      <c r="G37" s="116">
        <v>2</v>
      </c>
      <c r="H37" s="116" t="s">
        <v>23</v>
      </c>
      <c r="I37" s="116">
        <v>1</v>
      </c>
      <c r="K37" s="78" t="s">
        <v>116</v>
      </c>
      <c r="L37" s="79" t="s">
        <v>24</v>
      </c>
      <c r="M37" s="80">
        <v>34</v>
      </c>
      <c r="N37" s="81">
        <v>16</v>
      </c>
      <c r="O37" s="82">
        <v>10</v>
      </c>
      <c r="P37" s="83">
        <v>8</v>
      </c>
      <c r="Q37" s="81">
        <v>65</v>
      </c>
      <c r="R37" s="84" t="s">
        <v>23</v>
      </c>
      <c r="S37" s="85">
        <v>44</v>
      </c>
      <c r="T37" s="80">
        <f t="shared" si="2"/>
        <v>21</v>
      </c>
      <c r="U37" s="80">
        <f t="shared" si="3"/>
        <v>58</v>
      </c>
    </row>
    <row r="38" spans="1:21" x14ac:dyDescent="0.25">
      <c r="A38" s="195"/>
      <c r="B38" s="77"/>
      <c r="C38" s="97">
        <v>0.58333333333333337</v>
      </c>
      <c r="D38" s="116" t="s">
        <v>224</v>
      </c>
      <c r="E38" s="116" t="s">
        <v>22</v>
      </c>
      <c r="F38" s="116" t="s">
        <v>225</v>
      </c>
      <c r="G38" s="116">
        <v>3</v>
      </c>
      <c r="H38" s="116" t="s">
        <v>23</v>
      </c>
      <c r="I38" s="116">
        <v>1</v>
      </c>
      <c r="K38" s="78" t="s">
        <v>117</v>
      </c>
      <c r="L38" s="121" t="s">
        <v>6</v>
      </c>
      <c r="M38" s="80">
        <v>34</v>
      </c>
      <c r="N38" s="81">
        <v>17</v>
      </c>
      <c r="O38" s="82">
        <v>6</v>
      </c>
      <c r="P38" s="83">
        <v>11</v>
      </c>
      <c r="Q38" s="81">
        <v>57</v>
      </c>
      <c r="R38" s="84" t="s">
        <v>23</v>
      </c>
      <c r="S38" s="85">
        <v>45</v>
      </c>
      <c r="T38" s="80">
        <f t="shared" si="2"/>
        <v>12</v>
      </c>
      <c r="U38" s="80">
        <f t="shared" si="3"/>
        <v>57</v>
      </c>
    </row>
    <row r="39" spans="1:21" x14ac:dyDescent="0.25">
      <c r="A39" s="195"/>
      <c r="B39" s="77"/>
      <c r="C39" s="97">
        <v>0.58333333333333337</v>
      </c>
      <c r="D39" s="116" t="s">
        <v>24</v>
      </c>
      <c r="E39" s="116" t="s">
        <v>22</v>
      </c>
      <c r="F39" s="116" t="s">
        <v>226</v>
      </c>
      <c r="G39" s="116">
        <v>4</v>
      </c>
      <c r="H39" s="116" t="s">
        <v>23</v>
      </c>
      <c r="I39" s="116">
        <v>3</v>
      </c>
      <c r="K39" s="78" t="s">
        <v>118</v>
      </c>
      <c r="L39" s="79" t="s">
        <v>224</v>
      </c>
      <c r="M39" s="80">
        <v>34</v>
      </c>
      <c r="N39" s="81">
        <v>15</v>
      </c>
      <c r="O39" s="82">
        <v>11</v>
      </c>
      <c r="P39" s="83">
        <v>8</v>
      </c>
      <c r="Q39" s="81">
        <v>50</v>
      </c>
      <c r="R39" s="84" t="s">
        <v>23</v>
      </c>
      <c r="S39" s="85">
        <v>43</v>
      </c>
      <c r="T39" s="80">
        <f t="shared" si="2"/>
        <v>7</v>
      </c>
      <c r="U39" s="153">
        <f t="shared" si="3"/>
        <v>56</v>
      </c>
    </row>
    <row r="40" spans="1:21" x14ac:dyDescent="0.25">
      <c r="A40" s="195"/>
      <c r="B40" s="77"/>
      <c r="C40" s="97">
        <v>0.58333333333333337</v>
      </c>
      <c r="D40" s="116" t="s">
        <v>220</v>
      </c>
      <c r="E40" s="116" t="s">
        <v>22</v>
      </c>
      <c r="F40" s="116" t="s">
        <v>227</v>
      </c>
      <c r="G40" s="116">
        <v>2</v>
      </c>
      <c r="H40" s="116" t="s">
        <v>23</v>
      </c>
      <c r="I40" s="116">
        <v>3</v>
      </c>
      <c r="K40" s="78" t="s">
        <v>119</v>
      </c>
      <c r="L40" s="286" t="s">
        <v>122</v>
      </c>
      <c r="M40" s="80">
        <v>34</v>
      </c>
      <c r="N40" s="81">
        <v>16</v>
      </c>
      <c r="O40" s="82">
        <v>7</v>
      </c>
      <c r="P40" s="83">
        <v>11</v>
      </c>
      <c r="Q40" s="81">
        <v>48</v>
      </c>
      <c r="R40" s="84" t="s">
        <v>23</v>
      </c>
      <c r="S40" s="85">
        <v>38</v>
      </c>
      <c r="T40" s="80">
        <f t="shared" si="2"/>
        <v>10</v>
      </c>
      <c r="U40" s="80">
        <f t="shared" si="3"/>
        <v>55</v>
      </c>
    </row>
    <row r="41" spans="1:21" x14ac:dyDescent="0.25">
      <c r="A41" s="195"/>
      <c r="B41" s="77"/>
      <c r="C41" s="97">
        <v>0.58333333333333337</v>
      </c>
      <c r="D41" s="116" t="s">
        <v>25</v>
      </c>
      <c r="E41" s="116" t="s">
        <v>22</v>
      </c>
      <c r="F41" s="116" t="s">
        <v>228</v>
      </c>
      <c r="G41" s="116">
        <v>0</v>
      </c>
      <c r="H41" s="116" t="s">
        <v>23</v>
      </c>
      <c r="I41" s="116">
        <v>1</v>
      </c>
      <c r="K41" s="78" t="s">
        <v>120</v>
      </c>
      <c r="L41" s="86" t="s">
        <v>221</v>
      </c>
      <c r="M41" s="80">
        <v>34</v>
      </c>
      <c r="N41" s="81">
        <v>14</v>
      </c>
      <c r="O41" s="82">
        <v>10</v>
      </c>
      <c r="P41" s="83">
        <v>10</v>
      </c>
      <c r="Q41" s="81">
        <v>53</v>
      </c>
      <c r="R41" s="84" t="s">
        <v>23</v>
      </c>
      <c r="S41" s="85">
        <v>39</v>
      </c>
      <c r="T41" s="80">
        <f t="shared" si="2"/>
        <v>14</v>
      </c>
      <c r="U41" s="80">
        <f t="shared" si="3"/>
        <v>52</v>
      </c>
    </row>
    <row r="42" spans="1:21" x14ac:dyDescent="0.25">
      <c r="A42" s="195"/>
      <c r="B42" s="77"/>
      <c r="C42" s="97">
        <v>0.58333333333333337</v>
      </c>
      <c r="D42" s="116" t="s">
        <v>221</v>
      </c>
      <c r="E42" s="116" t="s">
        <v>22</v>
      </c>
      <c r="F42" s="116" t="s">
        <v>26</v>
      </c>
      <c r="G42" s="116">
        <v>0</v>
      </c>
      <c r="H42" s="116" t="s">
        <v>23</v>
      </c>
      <c r="I42" s="116">
        <v>2</v>
      </c>
      <c r="K42" s="78" t="s">
        <v>121</v>
      </c>
      <c r="L42" s="86" t="s">
        <v>228</v>
      </c>
      <c r="M42" s="80">
        <v>34</v>
      </c>
      <c r="N42" s="81">
        <v>13</v>
      </c>
      <c r="O42" s="82">
        <v>9</v>
      </c>
      <c r="P42" s="83">
        <v>12</v>
      </c>
      <c r="Q42" s="81">
        <v>50</v>
      </c>
      <c r="R42" s="84" t="s">
        <v>23</v>
      </c>
      <c r="S42" s="85">
        <v>47</v>
      </c>
      <c r="T42" s="153">
        <f t="shared" si="2"/>
        <v>3</v>
      </c>
      <c r="U42" s="80">
        <f t="shared" si="3"/>
        <v>48</v>
      </c>
    </row>
    <row r="43" spans="1:21" x14ac:dyDescent="0.25">
      <c r="B43" s="76"/>
      <c r="C43" s="1"/>
      <c r="D43" s="12"/>
      <c r="E43" s="12"/>
      <c r="F43" s="194"/>
      <c r="G43" s="12"/>
      <c r="H43" s="12"/>
      <c r="I43" s="12"/>
      <c r="K43" s="78" t="s">
        <v>123</v>
      </c>
      <c r="L43" s="86" t="s">
        <v>145</v>
      </c>
      <c r="M43" s="153">
        <v>34</v>
      </c>
      <c r="N43" s="154">
        <v>14</v>
      </c>
      <c r="O43" s="155">
        <v>4</v>
      </c>
      <c r="P43" s="156">
        <v>16</v>
      </c>
      <c r="Q43" s="154">
        <v>53</v>
      </c>
      <c r="R43" s="157" t="s">
        <v>23</v>
      </c>
      <c r="S43" s="158">
        <v>67</v>
      </c>
      <c r="T43" s="80">
        <f t="shared" si="2"/>
        <v>-14</v>
      </c>
      <c r="U43" s="80">
        <f t="shared" si="3"/>
        <v>46</v>
      </c>
    </row>
    <row r="44" spans="1:21" x14ac:dyDescent="0.25">
      <c r="B44" s="76"/>
      <c r="C44" s="1"/>
      <c r="D44" s="95" t="s">
        <v>308</v>
      </c>
      <c r="E44" s="95"/>
      <c r="F44" s="96">
        <v>45073</v>
      </c>
      <c r="G44" s="12"/>
      <c r="H44" s="12"/>
      <c r="I44" s="12"/>
      <c r="K44" s="78" t="s">
        <v>124</v>
      </c>
      <c r="L44" s="286" t="s">
        <v>203</v>
      </c>
      <c r="M44" s="80">
        <v>34</v>
      </c>
      <c r="N44" s="81">
        <v>9</v>
      </c>
      <c r="O44" s="82">
        <v>13</v>
      </c>
      <c r="P44" s="83">
        <v>12</v>
      </c>
      <c r="Q44" s="81">
        <v>47</v>
      </c>
      <c r="R44" s="84" t="s">
        <v>23</v>
      </c>
      <c r="S44" s="85">
        <v>50</v>
      </c>
      <c r="T44" s="80">
        <f t="shared" si="2"/>
        <v>-3</v>
      </c>
      <c r="U44" s="80">
        <f t="shared" si="3"/>
        <v>40</v>
      </c>
    </row>
    <row r="45" spans="1:21" x14ac:dyDescent="0.25">
      <c r="A45" s="17">
        <v>45072</v>
      </c>
      <c r="B45" s="77" t="s">
        <v>283</v>
      </c>
      <c r="C45" s="97">
        <v>0.79166666666666663</v>
      </c>
      <c r="D45" s="116" t="s">
        <v>228</v>
      </c>
      <c r="E45" s="116" t="s">
        <v>22</v>
      </c>
      <c r="F45" s="116" t="s">
        <v>221</v>
      </c>
      <c r="G45" s="116">
        <v>0</v>
      </c>
      <c r="H45" s="116" t="s">
        <v>23</v>
      </c>
      <c r="I45" s="116">
        <v>1</v>
      </c>
      <c r="K45" s="78" t="s">
        <v>125</v>
      </c>
      <c r="L45" s="79" t="s">
        <v>25</v>
      </c>
      <c r="M45" s="80">
        <v>34</v>
      </c>
      <c r="N45" s="81">
        <v>8</v>
      </c>
      <c r="O45" s="82">
        <v>10</v>
      </c>
      <c r="P45" s="83">
        <v>16</v>
      </c>
      <c r="Q45" s="81">
        <v>43</v>
      </c>
      <c r="R45" s="84" t="s">
        <v>23</v>
      </c>
      <c r="S45" s="85">
        <v>64</v>
      </c>
      <c r="T45" s="80">
        <f t="shared" si="2"/>
        <v>-21</v>
      </c>
      <c r="U45" s="80">
        <f t="shared" si="3"/>
        <v>34</v>
      </c>
    </row>
    <row r="46" spans="1:21" x14ac:dyDescent="0.25">
      <c r="A46" s="195"/>
      <c r="B46" s="77"/>
      <c r="C46" s="97">
        <v>0.58333333333333337</v>
      </c>
      <c r="D46" s="116" t="s">
        <v>26</v>
      </c>
      <c r="E46" s="116" t="s">
        <v>22</v>
      </c>
      <c r="F46" s="116" t="s">
        <v>114</v>
      </c>
      <c r="G46" s="116">
        <v>3</v>
      </c>
      <c r="H46" s="116" t="s">
        <v>23</v>
      </c>
      <c r="I46" s="116">
        <v>1</v>
      </c>
      <c r="K46" s="78" t="s">
        <v>126</v>
      </c>
      <c r="L46" s="286" t="s">
        <v>220</v>
      </c>
      <c r="M46" s="153">
        <v>34</v>
      </c>
      <c r="N46" s="154">
        <v>8</v>
      </c>
      <c r="O46" s="155">
        <v>9</v>
      </c>
      <c r="P46" s="156">
        <v>17</v>
      </c>
      <c r="Q46" s="154">
        <v>34</v>
      </c>
      <c r="R46" s="157" t="s">
        <v>23</v>
      </c>
      <c r="S46" s="158">
        <v>51</v>
      </c>
      <c r="T46" s="153">
        <f t="shared" si="2"/>
        <v>-17</v>
      </c>
      <c r="U46" s="153">
        <f t="shared" si="3"/>
        <v>33</v>
      </c>
    </row>
    <row r="47" spans="1:21" x14ac:dyDescent="0.25">
      <c r="A47" s="195"/>
      <c r="B47" s="77"/>
      <c r="C47" s="97">
        <v>0.58333333333333337</v>
      </c>
      <c r="D47" s="116" t="s">
        <v>145</v>
      </c>
      <c r="E47" s="116" t="s">
        <v>22</v>
      </c>
      <c r="F47" s="116" t="s">
        <v>25</v>
      </c>
      <c r="G47" s="116">
        <v>5</v>
      </c>
      <c r="H47" s="116" t="s">
        <v>23</v>
      </c>
      <c r="I47" s="116">
        <v>4</v>
      </c>
      <c r="K47" s="78" t="s">
        <v>132</v>
      </c>
      <c r="L47" s="79" t="s">
        <v>229</v>
      </c>
      <c r="M47" s="80">
        <v>34</v>
      </c>
      <c r="N47" s="81">
        <v>8</v>
      </c>
      <c r="O47" s="82">
        <v>9</v>
      </c>
      <c r="P47" s="83">
        <v>17</v>
      </c>
      <c r="Q47" s="81">
        <v>41</v>
      </c>
      <c r="R47" s="84" t="s">
        <v>23</v>
      </c>
      <c r="S47" s="85">
        <v>68</v>
      </c>
      <c r="T47" s="80">
        <f t="shared" si="2"/>
        <v>-27</v>
      </c>
      <c r="U47" s="80">
        <f t="shared" si="3"/>
        <v>33</v>
      </c>
    </row>
    <row r="48" spans="1:21" x14ac:dyDescent="0.25">
      <c r="A48" s="195"/>
      <c r="B48" s="77"/>
      <c r="C48" s="97">
        <v>0.58333333333333337</v>
      </c>
      <c r="D48" s="116" t="s">
        <v>227</v>
      </c>
      <c r="E48" s="116" t="s">
        <v>22</v>
      </c>
      <c r="F48" s="116" t="s">
        <v>122</v>
      </c>
      <c r="G48" s="116">
        <v>0</v>
      </c>
      <c r="H48" s="116" t="s">
        <v>23</v>
      </c>
      <c r="I48" s="116">
        <v>1</v>
      </c>
      <c r="K48" s="78" t="s">
        <v>127</v>
      </c>
      <c r="L48" s="86" t="s">
        <v>146</v>
      </c>
      <c r="M48" s="80">
        <v>34</v>
      </c>
      <c r="N48" s="81">
        <v>11</v>
      </c>
      <c r="O48" s="82">
        <v>8</v>
      </c>
      <c r="P48" s="83">
        <v>15</v>
      </c>
      <c r="Q48" s="81">
        <v>38</v>
      </c>
      <c r="R48" s="84" t="s">
        <v>23</v>
      </c>
      <c r="S48" s="85">
        <v>52</v>
      </c>
      <c r="T48" s="80">
        <f t="shared" si="2"/>
        <v>-14</v>
      </c>
      <c r="U48" s="297">
        <f>N48*3+O48-9</f>
        <v>32</v>
      </c>
    </row>
    <row r="49" spans="1:21" x14ac:dyDescent="0.25">
      <c r="A49" s="195"/>
      <c r="B49" s="77"/>
      <c r="C49" s="97">
        <v>0.58333333333333337</v>
      </c>
      <c r="D49" s="116" t="s">
        <v>226</v>
      </c>
      <c r="E49" s="116" t="s">
        <v>22</v>
      </c>
      <c r="F49" s="116" t="s">
        <v>220</v>
      </c>
      <c r="G49" s="116">
        <v>1</v>
      </c>
      <c r="H49" s="116" t="s">
        <v>23</v>
      </c>
      <c r="I49" s="116">
        <v>1</v>
      </c>
      <c r="K49" s="146" t="s">
        <v>128</v>
      </c>
      <c r="L49" s="145" t="s">
        <v>226</v>
      </c>
      <c r="M49" s="147">
        <v>34</v>
      </c>
      <c r="N49" s="148">
        <v>7</v>
      </c>
      <c r="O49" s="149">
        <v>8</v>
      </c>
      <c r="P49" s="150">
        <v>19</v>
      </c>
      <c r="Q49" s="148">
        <v>37</v>
      </c>
      <c r="R49" s="151" t="s">
        <v>23</v>
      </c>
      <c r="S49" s="152">
        <v>63</v>
      </c>
      <c r="T49" s="147">
        <f t="shared" si="2"/>
        <v>-26</v>
      </c>
      <c r="U49" s="147">
        <f>N49*3+O49</f>
        <v>29</v>
      </c>
    </row>
    <row r="50" spans="1:21" x14ac:dyDescent="0.25">
      <c r="A50" s="195"/>
      <c r="B50" s="77"/>
      <c r="C50" s="97">
        <v>0.58333333333333337</v>
      </c>
      <c r="D50" s="116" t="s">
        <v>225</v>
      </c>
      <c r="E50" s="116" t="s">
        <v>22</v>
      </c>
      <c r="F50" s="116" t="s">
        <v>24</v>
      </c>
      <c r="G50" s="116">
        <v>2</v>
      </c>
      <c r="H50" s="116" t="s">
        <v>23</v>
      </c>
      <c r="I50" s="116">
        <v>1</v>
      </c>
      <c r="K50" s="146" t="s">
        <v>129</v>
      </c>
      <c r="L50" s="145" t="s">
        <v>177</v>
      </c>
      <c r="M50" s="147">
        <v>34</v>
      </c>
      <c r="N50" s="148">
        <v>7</v>
      </c>
      <c r="O50" s="149">
        <v>6</v>
      </c>
      <c r="P50" s="150">
        <v>21</v>
      </c>
      <c r="Q50" s="148">
        <v>35</v>
      </c>
      <c r="R50" s="151" t="s">
        <v>23</v>
      </c>
      <c r="S50" s="152">
        <v>67</v>
      </c>
      <c r="T50" s="147">
        <f t="shared" si="2"/>
        <v>-32</v>
      </c>
      <c r="U50" s="147">
        <f>N50*3+O50</f>
        <v>27</v>
      </c>
    </row>
    <row r="51" spans="1:21" ht="13.5" thickBot="1" x14ac:dyDescent="0.3">
      <c r="A51" s="195"/>
      <c r="B51" s="77"/>
      <c r="C51" s="97">
        <v>0.58333333333333337</v>
      </c>
      <c r="D51" s="116" t="s">
        <v>177</v>
      </c>
      <c r="E51" s="116" t="s">
        <v>22</v>
      </c>
      <c r="F51" s="116" t="s">
        <v>224</v>
      </c>
      <c r="G51" s="116">
        <v>3</v>
      </c>
      <c r="H51" s="116" t="s">
        <v>23</v>
      </c>
      <c r="I51" s="116">
        <v>0</v>
      </c>
      <c r="K51" s="146" t="s">
        <v>130</v>
      </c>
      <c r="L51" s="238" t="s">
        <v>227</v>
      </c>
      <c r="M51" s="239">
        <v>34</v>
      </c>
      <c r="N51" s="240">
        <v>5</v>
      </c>
      <c r="O51" s="241">
        <v>7</v>
      </c>
      <c r="P51" s="242">
        <v>22</v>
      </c>
      <c r="Q51" s="240">
        <v>32</v>
      </c>
      <c r="R51" s="243" t="s">
        <v>23</v>
      </c>
      <c r="S51" s="244">
        <v>70</v>
      </c>
      <c r="T51" s="239">
        <f t="shared" si="2"/>
        <v>-38</v>
      </c>
      <c r="U51" s="239">
        <f>N51*3+O51</f>
        <v>22</v>
      </c>
    </row>
    <row r="52" spans="1:21" ht="13.5" customHeight="1" thickBot="1" x14ac:dyDescent="0.3">
      <c r="A52" s="195"/>
      <c r="B52" s="77"/>
      <c r="C52" s="97">
        <v>0.58333333333333337</v>
      </c>
      <c r="D52" s="196" t="s">
        <v>6</v>
      </c>
      <c r="E52" s="116" t="s">
        <v>22</v>
      </c>
      <c r="F52" s="116" t="s">
        <v>146</v>
      </c>
      <c r="G52" s="116">
        <v>1</v>
      </c>
      <c r="H52" s="116" t="s">
        <v>23</v>
      </c>
      <c r="I52" s="116">
        <v>0</v>
      </c>
      <c r="K52" s="44"/>
      <c r="L52" s="45" t="s">
        <v>139</v>
      </c>
      <c r="M52" s="24">
        <f>SUM(M34:M51)</f>
        <v>612</v>
      </c>
      <c r="N52" s="7">
        <f>SUM(N34:N51)</f>
        <v>231</v>
      </c>
      <c r="O52" s="6">
        <f>SUM(O34:O51)</f>
        <v>150</v>
      </c>
      <c r="P52" s="45">
        <f>SUM(P34:P51)</f>
        <v>231</v>
      </c>
      <c r="Q52" s="46">
        <f>SUM(Q34:Q51)</f>
        <v>902</v>
      </c>
      <c r="R52" s="47" t="s">
        <v>23</v>
      </c>
      <c r="S52" s="45">
        <f>SUM(S34:S51)</f>
        <v>902</v>
      </c>
      <c r="T52" s="44">
        <f>SUM(T34:T51)</f>
        <v>0</v>
      </c>
      <c r="U52" s="44">
        <f>SUM(U34:U51)</f>
        <v>834</v>
      </c>
    </row>
    <row r="53" spans="1:21" ht="13.5" thickBot="1" x14ac:dyDescent="0.3">
      <c r="A53" s="195"/>
      <c r="B53" s="77"/>
      <c r="C53" s="97">
        <v>0.58333333333333337</v>
      </c>
      <c r="D53" s="116" t="s">
        <v>203</v>
      </c>
      <c r="E53" s="116" t="s">
        <v>22</v>
      </c>
      <c r="F53" s="116" t="s">
        <v>229</v>
      </c>
      <c r="G53" s="116">
        <v>3</v>
      </c>
      <c r="H53" s="116" t="s">
        <v>23</v>
      </c>
      <c r="I53" s="116">
        <v>0</v>
      </c>
      <c r="M53" s="1"/>
      <c r="O53" s="1"/>
      <c r="P53" s="1"/>
      <c r="Q53" s="1"/>
      <c r="S53" s="1"/>
      <c r="T53" s="1"/>
      <c r="U53" s="1"/>
    </row>
    <row r="54" spans="1:21" ht="13.5" customHeight="1" x14ac:dyDescent="0.25">
      <c r="A54" s="23"/>
      <c r="B54" s="23"/>
      <c r="C54" s="8"/>
      <c r="D54" s="12"/>
      <c r="E54" s="12"/>
      <c r="F54" s="12"/>
      <c r="G54" s="12"/>
      <c r="H54" s="12"/>
      <c r="I54" s="12"/>
      <c r="K54" s="320" t="s">
        <v>310</v>
      </c>
      <c r="L54" s="321"/>
      <c r="M54" s="321"/>
      <c r="N54" s="321"/>
      <c r="O54" s="321"/>
      <c r="P54" s="321"/>
      <c r="Q54" s="321"/>
      <c r="R54" s="321"/>
      <c r="S54" s="321"/>
      <c r="T54" s="321"/>
      <c r="U54" s="322"/>
    </row>
    <row r="55" spans="1:21" ht="12.75" customHeight="1" x14ac:dyDescent="0.25">
      <c r="A55" s="23"/>
      <c r="B55" s="23"/>
      <c r="C55" s="8"/>
      <c r="D55" s="12"/>
      <c r="E55" s="12"/>
      <c r="F55" s="12"/>
      <c r="G55" s="12"/>
      <c r="H55" s="12"/>
      <c r="I55" s="12"/>
      <c r="K55" s="323"/>
      <c r="L55" s="324"/>
      <c r="M55" s="324"/>
      <c r="N55" s="324"/>
      <c r="O55" s="324"/>
      <c r="P55" s="324"/>
      <c r="Q55" s="324"/>
      <c r="R55" s="324"/>
      <c r="S55" s="324"/>
      <c r="T55" s="324"/>
      <c r="U55" s="325"/>
    </row>
    <row r="56" spans="1:21" x14ac:dyDescent="0.25">
      <c r="A56" s="23"/>
      <c r="B56" s="23"/>
      <c r="C56" s="8"/>
      <c r="D56" s="12"/>
      <c r="E56" s="12"/>
      <c r="F56" s="12"/>
      <c r="G56" s="12"/>
      <c r="H56" s="12"/>
      <c r="I56" s="12"/>
      <c r="K56" s="323"/>
      <c r="L56" s="324"/>
      <c r="M56" s="324"/>
      <c r="N56" s="324"/>
      <c r="O56" s="324"/>
      <c r="P56" s="324"/>
      <c r="Q56" s="324"/>
      <c r="R56" s="324"/>
      <c r="S56" s="324"/>
      <c r="T56" s="324"/>
      <c r="U56" s="325"/>
    </row>
    <row r="57" spans="1:21" ht="13.5" thickBot="1" x14ac:dyDescent="0.3">
      <c r="A57" s="23"/>
      <c r="B57" s="23"/>
      <c r="C57" s="8"/>
      <c r="D57" s="12"/>
      <c r="E57" s="12"/>
      <c r="F57" s="12"/>
      <c r="G57" s="12"/>
      <c r="H57" s="12"/>
      <c r="I57" s="12"/>
      <c r="K57" s="326"/>
      <c r="L57" s="327"/>
      <c r="M57" s="327"/>
      <c r="N57" s="327"/>
      <c r="O57" s="327"/>
      <c r="P57" s="327"/>
      <c r="Q57" s="327"/>
      <c r="R57" s="327"/>
      <c r="S57" s="327"/>
      <c r="T57" s="327"/>
      <c r="U57" s="328"/>
    </row>
    <row r="58" spans="1:21" x14ac:dyDescent="0.25">
      <c r="A58" s="23"/>
      <c r="B58" s="23"/>
      <c r="C58" s="8"/>
      <c r="D58" s="12"/>
      <c r="E58" s="12"/>
      <c r="F58" s="12"/>
      <c r="G58" s="12"/>
      <c r="H58" s="12"/>
      <c r="I58" s="12"/>
    </row>
    <row r="59" spans="1:21" x14ac:dyDescent="0.25">
      <c r="A59" s="23"/>
      <c r="B59" s="23"/>
      <c r="C59" s="8"/>
      <c r="D59" s="12"/>
      <c r="E59" s="12"/>
      <c r="F59" s="12"/>
      <c r="G59" s="12"/>
      <c r="H59" s="12"/>
      <c r="I59" s="12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</row>
    <row r="60" spans="1:21" x14ac:dyDescent="0.25">
      <c r="A60" s="23"/>
      <c r="B60" s="23"/>
      <c r="C60" s="8"/>
      <c r="D60" s="12"/>
      <c r="E60" s="12"/>
      <c r="F60" s="12"/>
      <c r="G60" s="12"/>
      <c r="H60" s="12"/>
      <c r="I60" s="12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</row>
    <row r="61" spans="1:21" ht="13.5" thickBot="1" x14ac:dyDescent="0.3">
      <c r="A61" s="23"/>
      <c r="B61" s="23"/>
      <c r="C61" s="8"/>
      <c r="D61" s="12"/>
      <c r="E61" s="12"/>
      <c r="F61" s="12"/>
      <c r="G61" s="12"/>
      <c r="H61" s="12"/>
      <c r="I61" s="12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</row>
    <row r="62" spans="1:21" ht="13.5" thickBot="1" x14ac:dyDescent="0.3">
      <c r="D62" s="357" t="s">
        <v>235</v>
      </c>
      <c r="E62" s="358"/>
      <c r="F62" s="359"/>
      <c r="G62" s="12"/>
      <c r="H62" s="12"/>
      <c r="I62" s="12"/>
      <c r="J62" s="12"/>
      <c r="K62" s="341" t="s">
        <v>319</v>
      </c>
      <c r="L62" s="342"/>
      <c r="M62" s="342"/>
      <c r="N62" s="342"/>
      <c r="O62" s="342"/>
      <c r="P62" s="342"/>
      <c r="Q62" s="342"/>
      <c r="R62" s="342"/>
      <c r="S62" s="342"/>
      <c r="T62" s="342"/>
      <c r="U62" s="343"/>
    </row>
    <row r="63" spans="1:21" ht="13.5" thickBot="1" x14ac:dyDescent="0.3">
      <c r="A63" s="12"/>
      <c r="B63" s="3"/>
      <c r="C63" s="1"/>
      <c r="D63" s="95" t="s">
        <v>306</v>
      </c>
      <c r="E63" s="95"/>
      <c r="F63" s="96" t="s">
        <v>299</v>
      </c>
      <c r="G63" s="12"/>
      <c r="H63" s="12"/>
      <c r="I63" s="12"/>
      <c r="K63" s="13" t="s">
        <v>141</v>
      </c>
      <c r="L63" s="13" t="s">
        <v>105</v>
      </c>
      <c r="M63" s="13" t="s">
        <v>106</v>
      </c>
      <c r="N63" s="14" t="s">
        <v>107</v>
      </c>
      <c r="O63" s="15" t="s">
        <v>108</v>
      </c>
      <c r="P63" s="16" t="s">
        <v>109</v>
      </c>
      <c r="Q63" s="329" t="s">
        <v>144</v>
      </c>
      <c r="R63" s="330"/>
      <c r="S63" s="331"/>
      <c r="T63" s="13" t="s">
        <v>110</v>
      </c>
      <c r="U63" s="13" t="s">
        <v>111</v>
      </c>
    </row>
    <row r="64" spans="1:21" x14ac:dyDescent="0.25">
      <c r="A64" s="116"/>
      <c r="B64" s="92"/>
      <c r="C64" s="97">
        <v>0.58333333333333337</v>
      </c>
      <c r="D64" s="116" t="s">
        <v>211</v>
      </c>
      <c r="E64" s="116" t="s">
        <v>22</v>
      </c>
      <c r="F64" s="116" t="s">
        <v>206</v>
      </c>
      <c r="G64" s="116">
        <v>1</v>
      </c>
      <c r="H64" s="116" t="s">
        <v>23</v>
      </c>
      <c r="I64" s="116">
        <v>0</v>
      </c>
      <c r="K64" s="99" t="s">
        <v>112</v>
      </c>
      <c r="L64" s="266" t="s">
        <v>279</v>
      </c>
      <c r="M64" s="159">
        <v>38</v>
      </c>
      <c r="N64" s="160">
        <v>28</v>
      </c>
      <c r="O64" s="161">
        <v>5</v>
      </c>
      <c r="P64" s="162">
        <v>5</v>
      </c>
      <c r="Q64" s="159">
        <v>113</v>
      </c>
      <c r="R64" s="163" t="s">
        <v>23</v>
      </c>
      <c r="S64" s="164">
        <v>35</v>
      </c>
      <c r="T64" s="265">
        <f t="shared" ref="T64:T83" si="4">Q64-S64</f>
        <v>78</v>
      </c>
      <c r="U64" s="165">
        <f t="shared" ref="U64:U83" si="5">N64*3+O64</f>
        <v>89</v>
      </c>
    </row>
    <row r="65" spans="1:22" x14ac:dyDescent="0.25">
      <c r="A65" s="116"/>
      <c r="B65" s="92"/>
      <c r="C65" s="97">
        <v>0.625</v>
      </c>
      <c r="D65" s="116" t="s">
        <v>217</v>
      </c>
      <c r="E65" s="116" t="s">
        <v>22</v>
      </c>
      <c r="F65" s="116" t="s">
        <v>207</v>
      </c>
      <c r="G65" s="116">
        <v>1</v>
      </c>
      <c r="H65" s="116" t="s">
        <v>23</v>
      </c>
      <c r="I65" s="116">
        <v>0</v>
      </c>
      <c r="K65" s="93" t="s">
        <v>113</v>
      </c>
      <c r="L65" s="288" t="s">
        <v>277</v>
      </c>
      <c r="M65" s="49">
        <v>38</v>
      </c>
      <c r="N65" s="123">
        <v>24</v>
      </c>
      <c r="O65" s="124">
        <v>10</v>
      </c>
      <c r="P65" s="125">
        <v>4</v>
      </c>
      <c r="Q65" s="49">
        <v>80</v>
      </c>
      <c r="R65" s="50" t="s">
        <v>23</v>
      </c>
      <c r="S65" s="51">
        <v>41</v>
      </c>
      <c r="T65" s="126">
        <f t="shared" si="4"/>
        <v>39</v>
      </c>
      <c r="U65" s="48">
        <f t="shared" si="5"/>
        <v>82</v>
      </c>
      <c r="V65" s="3"/>
    </row>
    <row r="66" spans="1:22" x14ac:dyDescent="0.25">
      <c r="A66" s="116"/>
      <c r="B66" s="92"/>
      <c r="C66" s="97">
        <v>0.625</v>
      </c>
      <c r="D66" s="116" t="s">
        <v>210</v>
      </c>
      <c r="E66" s="116" t="s">
        <v>22</v>
      </c>
      <c r="F66" s="116" t="s">
        <v>212</v>
      </c>
      <c r="G66" s="116">
        <v>1</v>
      </c>
      <c r="H66" s="116" t="s">
        <v>23</v>
      </c>
      <c r="I66" s="116">
        <v>5</v>
      </c>
      <c r="K66" s="62" t="s">
        <v>115</v>
      </c>
      <c r="L66" s="287" t="s">
        <v>218</v>
      </c>
      <c r="M66" s="55">
        <v>38</v>
      </c>
      <c r="N66" s="56">
        <v>21</v>
      </c>
      <c r="O66" s="57">
        <v>7</v>
      </c>
      <c r="P66" s="58">
        <v>10</v>
      </c>
      <c r="Q66" s="55">
        <v>89</v>
      </c>
      <c r="R66" s="59" t="s">
        <v>23</v>
      </c>
      <c r="S66" s="60">
        <v>64</v>
      </c>
      <c r="T66" s="61">
        <f t="shared" si="4"/>
        <v>25</v>
      </c>
      <c r="U66" s="53">
        <f t="shared" si="5"/>
        <v>70</v>
      </c>
    </row>
    <row r="67" spans="1:22" x14ac:dyDescent="0.25">
      <c r="A67" s="116"/>
      <c r="B67" s="92"/>
      <c r="C67" s="97">
        <v>0.66666666666666663</v>
      </c>
      <c r="D67" s="116" t="s">
        <v>215</v>
      </c>
      <c r="E67" s="116" t="s">
        <v>22</v>
      </c>
      <c r="F67" s="116" t="s">
        <v>204</v>
      </c>
      <c r="G67" s="116">
        <v>3</v>
      </c>
      <c r="H67" s="116" t="s">
        <v>23</v>
      </c>
      <c r="I67" s="116">
        <v>0</v>
      </c>
      <c r="K67" s="62" t="s">
        <v>116</v>
      </c>
      <c r="L67" s="54" t="s">
        <v>210</v>
      </c>
      <c r="M67" s="55">
        <v>38</v>
      </c>
      <c r="N67" s="56">
        <v>21</v>
      </c>
      <c r="O67" s="57">
        <v>6</v>
      </c>
      <c r="P67" s="58">
        <v>11</v>
      </c>
      <c r="Q67" s="55">
        <v>86</v>
      </c>
      <c r="R67" s="59" t="s">
        <v>23</v>
      </c>
      <c r="S67" s="60">
        <v>58</v>
      </c>
      <c r="T67" s="61">
        <f t="shared" si="4"/>
        <v>28</v>
      </c>
      <c r="U67" s="131">
        <f t="shared" si="5"/>
        <v>69</v>
      </c>
    </row>
    <row r="68" spans="1:22" x14ac:dyDescent="0.25">
      <c r="A68" s="116"/>
      <c r="B68" s="92"/>
      <c r="C68" s="97">
        <v>0.72916666666666663</v>
      </c>
      <c r="D68" s="116" t="s">
        <v>208</v>
      </c>
      <c r="E68" s="116" t="s">
        <v>22</v>
      </c>
      <c r="F68" s="116" t="s">
        <v>205</v>
      </c>
      <c r="G68" s="116">
        <v>4</v>
      </c>
      <c r="H68" s="116" t="s">
        <v>23</v>
      </c>
      <c r="I68" s="116">
        <v>1</v>
      </c>
      <c r="K68" s="62" t="s">
        <v>117</v>
      </c>
      <c r="L68" s="66" t="s">
        <v>211</v>
      </c>
      <c r="M68" s="55">
        <v>38</v>
      </c>
      <c r="N68" s="56">
        <v>20</v>
      </c>
      <c r="O68" s="57">
        <v>5</v>
      </c>
      <c r="P68" s="58">
        <v>13</v>
      </c>
      <c r="Q68" s="55">
        <v>80</v>
      </c>
      <c r="R68" s="59" t="s">
        <v>23</v>
      </c>
      <c r="S68" s="60">
        <v>51</v>
      </c>
      <c r="T68" s="61">
        <f t="shared" si="4"/>
        <v>29</v>
      </c>
      <c r="U68" s="53">
        <f t="shared" si="5"/>
        <v>65</v>
      </c>
    </row>
    <row r="69" spans="1:22" x14ac:dyDescent="0.25">
      <c r="A69" s="17">
        <v>45067</v>
      </c>
      <c r="B69" s="77" t="s">
        <v>284</v>
      </c>
      <c r="C69" s="97">
        <v>0.625</v>
      </c>
      <c r="D69" s="116" t="s">
        <v>231</v>
      </c>
      <c r="E69" s="116" t="s">
        <v>22</v>
      </c>
      <c r="F69" s="116" t="s">
        <v>230</v>
      </c>
      <c r="G69" s="116">
        <v>1</v>
      </c>
      <c r="H69" s="116" t="s">
        <v>23</v>
      </c>
      <c r="I69" s="116">
        <v>2</v>
      </c>
      <c r="K69" s="62" t="s">
        <v>118</v>
      </c>
      <c r="L69" s="54" t="s">
        <v>207</v>
      </c>
      <c r="M69" s="55">
        <v>38</v>
      </c>
      <c r="N69" s="56">
        <v>18</v>
      </c>
      <c r="O69" s="57">
        <v>8</v>
      </c>
      <c r="P69" s="58">
        <v>12</v>
      </c>
      <c r="Q69" s="55">
        <v>67</v>
      </c>
      <c r="R69" s="59" t="s">
        <v>23</v>
      </c>
      <c r="S69" s="60">
        <v>51</v>
      </c>
      <c r="T69" s="65">
        <f t="shared" si="4"/>
        <v>16</v>
      </c>
      <c r="U69" s="53">
        <f t="shared" si="5"/>
        <v>62</v>
      </c>
    </row>
    <row r="70" spans="1:22" x14ac:dyDescent="0.25">
      <c r="A70" s="17">
        <v>45067</v>
      </c>
      <c r="B70" s="77" t="s">
        <v>284</v>
      </c>
      <c r="C70" s="97">
        <v>0.625</v>
      </c>
      <c r="D70" s="116" t="s">
        <v>234</v>
      </c>
      <c r="E70" s="116" t="s">
        <v>22</v>
      </c>
      <c r="F70" s="116" t="s">
        <v>213</v>
      </c>
      <c r="G70" s="116">
        <v>3</v>
      </c>
      <c r="H70" s="116" t="s">
        <v>23</v>
      </c>
      <c r="I70" s="116">
        <v>1</v>
      </c>
      <c r="K70" s="62" t="s">
        <v>119</v>
      </c>
      <c r="L70" s="287" t="s">
        <v>219</v>
      </c>
      <c r="M70" s="55">
        <v>38</v>
      </c>
      <c r="N70" s="56">
        <v>18</v>
      </c>
      <c r="O70" s="57">
        <v>6</v>
      </c>
      <c r="P70" s="58">
        <v>14</v>
      </c>
      <c r="Q70" s="55">
        <v>87</v>
      </c>
      <c r="R70" s="59" t="s">
        <v>23</v>
      </c>
      <c r="S70" s="60">
        <v>68</v>
      </c>
      <c r="T70" s="65">
        <f t="shared" si="4"/>
        <v>19</v>
      </c>
      <c r="U70" s="53">
        <f t="shared" si="5"/>
        <v>60</v>
      </c>
    </row>
    <row r="71" spans="1:22" x14ac:dyDescent="0.25">
      <c r="A71" s="17">
        <v>45067</v>
      </c>
      <c r="B71" s="77" t="s">
        <v>284</v>
      </c>
      <c r="C71" s="97">
        <v>0.625</v>
      </c>
      <c r="D71" s="116" t="s">
        <v>232</v>
      </c>
      <c r="E71" s="116" t="s">
        <v>22</v>
      </c>
      <c r="F71" s="116" t="s">
        <v>218</v>
      </c>
      <c r="G71" s="116">
        <v>1</v>
      </c>
      <c r="H71" s="116" t="s">
        <v>23</v>
      </c>
      <c r="I71" s="116">
        <v>5</v>
      </c>
      <c r="K71" s="62" t="s">
        <v>120</v>
      </c>
      <c r="L71" s="287" t="s">
        <v>276</v>
      </c>
      <c r="M71" s="55">
        <v>38</v>
      </c>
      <c r="N71" s="56">
        <v>16</v>
      </c>
      <c r="O71" s="57">
        <v>10</v>
      </c>
      <c r="P71" s="58">
        <v>12</v>
      </c>
      <c r="Q71" s="55">
        <v>71</v>
      </c>
      <c r="R71" s="59" t="s">
        <v>23</v>
      </c>
      <c r="S71" s="60">
        <v>64</v>
      </c>
      <c r="T71" s="64">
        <f t="shared" si="4"/>
        <v>7</v>
      </c>
      <c r="U71" s="53">
        <f t="shared" si="5"/>
        <v>58</v>
      </c>
    </row>
    <row r="72" spans="1:22" x14ac:dyDescent="0.25">
      <c r="A72" s="17">
        <v>45067</v>
      </c>
      <c r="B72" s="77" t="s">
        <v>284</v>
      </c>
      <c r="C72" s="97">
        <v>0.625</v>
      </c>
      <c r="D72" s="116" t="s">
        <v>219</v>
      </c>
      <c r="E72" s="116" t="s">
        <v>22</v>
      </c>
      <c r="F72" s="116" t="s">
        <v>214</v>
      </c>
      <c r="G72" s="116">
        <v>7</v>
      </c>
      <c r="H72" s="116" t="s">
        <v>23</v>
      </c>
      <c r="I72" s="116">
        <v>5</v>
      </c>
      <c r="K72" s="62" t="s">
        <v>121</v>
      </c>
      <c r="L72" s="74" t="s">
        <v>206</v>
      </c>
      <c r="M72" s="55">
        <v>38</v>
      </c>
      <c r="N72" s="56">
        <v>14</v>
      </c>
      <c r="O72" s="57">
        <v>10</v>
      </c>
      <c r="P72" s="58">
        <v>14</v>
      </c>
      <c r="Q72" s="55">
        <v>64</v>
      </c>
      <c r="R72" s="59" t="s">
        <v>23</v>
      </c>
      <c r="S72" s="60">
        <v>60</v>
      </c>
      <c r="T72" s="64">
        <f t="shared" si="4"/>
        <v>4</v>
      </c>
      <c r="U72" s="53">
        <f t="shared" si="5"/>
        <v>52</v>
      </c>
    </row>
    <row r="73" spans="1:22" x14ac:dyDescent="0.25">
      <c r="A73" s="17">
        <v>45067</v>
      </c>
      <c r="B73" s="77" t="s">
        <v>284</v>
      </c>
      <c r="C73" s="97">
        <v>0.625</v>
      </c>
      <c r="D73" s="116" t="s">
        <v>209</v>
      </c>
      <c r="E73" s="116" t="s">
        <v>22</v>
      </c>
      <c r="F73" s="196" t="s">
        <v>233</v>
      </c>
      <c r="G73" s="116">
        <v>2</v>
      </c>
      <c r="H73" s="116" t="s">
        <v>23</v>
      </c>
      <c r="I73" s="116">
        <v>2</v>
      </c>
      <c r="K73" s="62" t="s">
        <v>123</v>
      </c>
      <c r="L73" s="287" t="s">
        <v>208</v>
      </c>
      <c r="M73" s="55">
        <v>38</v>
      </c>
      <c r="N73" s="56">
        <v>13</v>
      </c>
      <c r="O73" s="57">
        <v>10</v>
      </c>
      <c r="P73" s="58">
        <v>15</v>
      </c>
      <c r="Q73" s="55">
        <v>64</v>
      </c>
      <c r="R73" s="59" t="s">
        <v>23</v>
      </c>
      <c r="S73" s="60">
        <v>60</v>
      </c>
      <c r="T73" s="64">
        <f t="shared" si="4"/>
        <v>4</v>
      </c>
      <c r="U73" s="53">
        <f t="shared" si="5"/>
        <v>49</v>
      </c>
    </row>
    <row r="74" spans="1:22" x14ac:dyDescent="0.25">
      <c r="A74" s="1"/>
      <c r="B74" s="3"/>
      <c r="C74" s="12"/>
      <c r="D74" s="12"/>
      <c r="E74" s="12"/>
      <c r="F74" s="12"/>
      <c r="G74" s="12"/>
      <c r="H74" s="12"/>
      <c r="I74" s="12"/>
      <c r="K74" s="62" t="s">
        <v>124</v>
      </c>
      <c r="L74" s="74" t="s">
        <v>212</v>
      </c>
      <c r="M74" s="55">
        <v>38</v>
      </c>
      <c r="N74" s="56">
        <v>12</v>
      </c>
      <c r="O74" s="57">
        <v>11</v>
      </c>
      <c r="P74" s="58">
        <v>15</v>
      </c>
      <c r="Q74" s="55">
        <v>53</v>
      </c>
      <c r="R74" s="59" t="s">
        <v>23</v>
      </c>
      <c r="S74" s="60">
        <v>53</v>
      </c>
      <c r="T74" s="64">
        <f t="shared" si="4"/>
        <v>0</v>
      </c>
      <c r="U74" s="53">
        <f t="shared" si="5"/>
        <v>47</v>
      </c>
    </row>
    <row r="75" spans="1:22" x14ac:dyDescent="0.25">
      <c r="A75" s="12"/>
      <c r="B75" s="3"/>
      <c r="C75" s="1"/>
      <c r="D75" s="95" t="s">
        <v>312</v>
      </c>
      <c r="E75" s="95"/>
      <c r="F75" s="96" t="s">
        <v>313</v>
      </c>
      <c r="G75" s="12"/>
      <c r="H75" s="12"/>
      <c r="I75" s="12"/>
      <c r="K75" s="62" t="s">
        <v>125</v>
      </c>
      <c r="L75" s="287" t="s">
        <v>204</v>
      </c>
      <c r="M75" s="55">
        <v>38</v>
      </c>
      <c r="N75" s="56">
        <v>12</v>
      </c>
      <c r="O75" s="57">
        <v>11</v>
      </c>
      <c r="P75" s="58">
        <v>15</v>
      </c>
      <c r="Q75" s="55">
        <v>51</v>
      </c>
      <c r="R75" s="59" t="s">
        <v>23</v>
      </c>
      <c r="S75" s="60">
        <v>60</v>
      </c>
      <c r="T75" s="64">
        <f t="shared" si="4"/>
        <v>-9</v>
      </c>
      <c r="U75" s="53">
        <f t="shared" si="5"/>
        <v>47</v>
      </c>
    </row>
    <row r="76" spans="1:22" x14ac:dyDescent="0.25">
      <c r="A76" s="269">
        <v>45070</v>
      </c>
      <c r="B76" s="92" t="s">
        <v>282</v>
      </c>
      <c r="C76" s="97">
        <v>0.8125</v>
      </c>
      <c r="D76" s="116" t="s">
        <v>207</v>
      </c>
      <c r="E76" s="116" t="s">
        <v>22</v>
      </c>
      <c r="F76" s="116" t="s">
        <v>210</v>
      </c>
      <c r="G76" s="116">
        <v>2</v>
      </c>
      <c r="H76" s="116" t="s">
        <v>23</v>
      </c>
      <c r="I76" s="116">
        <v>0</v>
      </c>
      <c r="K76" s="62" t="s">
        <v>126</v>
      </c>
      <c r="L76" s="74" t="s">
        <v>217</v>
      </c>
      <c r="M76" s="55">
        <v>38</v>
      </c>
      <c r="N76" s="56">
        <v>13</v>
      </c>
      <c r="O76" s="57">
        <v>7</v>
      </c>
      <c r="P76" s="58">
        <v>18</v>
      </c>
      <c r="Q76" s="55">
        <v>67</v>
      </c>
      <c r="R76" s="59" t="s">
        <v>23</v>
      </c>
      <c r="S76" s="60">
        <v>73</v>
      </c>
      <c r="T76" s="64">
        <f t="shared" si="4"/>
        <v>-6</v>
      </c>
      <c r="U76" s="53">
        <f t="shared" si="5"/>
        <v>46</v>
      </c>
    </row>
    <row r="77" spans="1:22" x14ac:dyDescent="0.25">
      <c r="A77" s="269">
        <v>45072</v>
      </c>
      <c r="B77" s="92" t="s">
        <v>283</v>
      </c>
      <c r="C77" s="97">
        <v>0.75</v>
      </c>
      <c r="D77" s="116" t="s">
        <v>230</v>
      </c>
      <c r="E77" s="116" t="s">
        <v>22</v>
      </c>
      <c r="F77" s="116" t="s">
        <v>211</v>
      </c>
      <c r="G77" s="116">
        <v>1</v>
      </c>
      <c r="H77" s="116" t="s">
        <v>23</v>
      </c>
      <c r="I77" s="116">
        <v>0</v>
      </c>
      <c r="K77" s="62" t="s">
        <v>132</v>
      </c>
      <c r="L77" s="54" t="s">
        <v>234</v>
      </c>
      <c r="M77" s="55">
        <v>38</v>
      </c>
      <c r="N77" s="56">
        <v>13</v>
      </c>
      <c r="O77" s="57">
        <v>6</v>
      </c>
      <c r="P77" s="58">
        <v>19</v>
      </c>
      <c r="Q77" s="55">
        <v>55</v>
      </c>
      <c r="R77" s="59" t="s">
        <v>23</v>
      </c>
      <c r="S77" s="60">
        <v>83</v>
      </c>
      <c r="T77" s="64">
        <f t="shared" si="4"/>
        <v>-28</v>
      </c>
      <c r="U77" s="53">
        <f t="shared" si="5"/>
        <v>45</v>
      </c>
    </row>
    <row r="78" spans="1:22" x14ac:dyDescent="0.25">
      <c r="A78" s="269">
        <v>45072</v>
      </c>
      <c r="B78" s="92" t="s">
        <v>283</v>
      </c>
      <c r="C78" s="97">
        <v>0.8125</v>
      </c>
      <c r="D78" s="116" t="s">
        <v>218</v>
      </c>
      <c r="E78" s="116" t="s">
        <v>22</v>
      </c>
      <c r="F78" s="116" t="s">
        <v>219</v>
      </c>
      <c r="G78" s="116">
        <v>4</v>
      </c>
      <c r="H78" s="116" t="s">
        <v>23</v>
      </c>
      <c r="I78" s="116">
        <v>3</v>
      </c>
      <c r="K78" s="62" t="s">
        <v>127</v>
      </c>
      <c r="L78" s="287" t="s">
        <v>213</v>
      </c>
      <c r="M78" s="55">
        <v>38</v>
      </c>
      <c r="N78" s="56">
        <v>13</v>
      </c>
      <c r="O78" s="57">
        <v>5</v>
      </c>
      <c r="P78" s="58">
        <v>20</v>
      </c>
      <c r="Q78" s="55">
        <v>53</v>
      </c>
      <c r="R78" s="59" t="s">
        <v>23</v>
      </c>
      <c r="S78" s="60">
        <v>89</v>
      </c>
      <c r="T78" s="64">
        <f t="shared" si="4"/>
        <v>-36</v>
      </c>
      <c r="U78" s="53">
        <f t="shared" si="5"/>
        <v>44</v>
      </c>
    </row>
    <row r="79" spans="1:22" x14ac:dyDescent="0.25">
      <c r="A79" s="116"/>
      <c r="B79" s="92"/>
      <c r="C79" s="97">
        <v>0.625</v>
      </c>
      <c r="D79" s="116" t="s">
        <v>232</v>
      </c>
      <c r="E79" s="116" t="s">
        <v>22</v>
      </c>
      <c r="F79" s="116" t="s">
        <v>213</v>
      </c>
      <c r="G79" s="116">
        <v>6</v>
      </c>
      <c r="H79" s="116" t="s">
        <v>23</v>
      </c>
      <c r="I79" s="116">
        <v>0</v>
      </c>
      <c r="K79" s="169" t="s">
        <v>128</v>
      </c>
      <c r="L79" s="170" t="s">
        <v>215</v>
      </c>
      <c r="M79" s="171">
        <v>38</v>
      </c>
      <c r="N79" s="172">
        <v>10</v>
      </c>
      <c r="O79" s="173">
        <v>11</v>
      </c>
      <c r="P79" s="174">
        <v>17</v>
      </c>
      <c r="Q79" s="171">
        <v>59</v>
      </c>
      <c r="R79" s="175" t="s">
        <v>23</v>
      </c>
      <c r="S79" s="176">
        <v>80</v>
      </c>
      <c r="T79" s="177">
        <f t="shared" si="4"/>
        <v>-21</v>
      </c>
      <c r="U79" s="178">
        <f t="shared" si="5"/>
        <v>41</v>
      </c>
    </row>
    <row r="80" spans="1:22" x14ac:dyDescent="0.25">
      <c r="A80" s="116"/>
      <c r="B80" s="92"/>
      <c r="C80" s="97">
        <v>0.625</v>
      </c>
      <c r="D80" s="116" t="s">
        <v>204</v>
      </c>
      <c r="E80" s="116" t="s">
        <v>22</v>
      </c>
      <c r="F80" s="116" t="s">
        <v>234</v>
      </c>
      <c r="G80" s="116">
        <v>1</v>
      </c>
      <c r="H80" s="116" t="s">
        <v>23</v>
      </c>
      <c r="I80" s="116">
        <v>2</v>
      </c>
      <c r="K80" s="38" t="s">
        <v>129</v>
      </c>
      <c r="L80" s="296" t="s">
        <v>278</v>
      </c>
      <c r="M80" s="27">
        <v>38</v>
      </c>
      <c r="N80" s="40">
        <v>11</v>
      </c>
      <c r="O80" s="41">
        <v>7</v>
      </c>
      <c r="P80" s="42">
        <v>20</v>
      </c>
      <c r="Q80" s="27">
        <v>65</v>
      </c>
      <c r="R80" s="28" t="s">
        <v>23</v>
      </c>
      <c r="S80" s="29">
        <v>110</v>
      </c>
      <c r="T80" s="43">
        <f t="shared" si="4"/>
        <v>-45</v>
      </c>
      <c r="U80" s="25">
        <f t="shared" si="5"/>
        <v>40</v>
      </c>
    </row>
    <row r="81" spans="1:22" x14ac:dyDescent="0.25">
      <c r="A81" s="116"/>
      <c r="B81" s="92"/>
      <c r="C81" s="97">
        <v>0.625</v>
      </c>
      <c r="D81" s="196" t="s">
        <v>233</v>
      </c>
      <c r="E81" s="116" t="s">
        <v>22</v>
      </c>
      <c r="F81" s="116" t="s">
        <v>215</v>
      </c>
      <c r="G81" s="116">
        <v>3</v>
      </c>
      <c r="H81" s="116" t="s">
        <v>23</v>
      </c>
      <c r="I81" s="116">
        <v>2</v>
      </c>
      <c r="K81" s="38" t="s">
        <v>130</v>
      </c>
      <c r="L81" s="39" t="s">
        <v>209</v>
      </c>
      <c r="M81" s="27">
        <v>38</v>
      </c>
      <c r="N81" s="40">
        <v>10</v>
      </c>
      <c r="O81" s="41">
        <v>7</v>
      </c>
      <c r="P81" s="42">
        <v>21</v>
      </c>
      <c r="Q81" s="27">
        <v>44</v>
      </c>
      <c r="R81" s="28" t="s">
        <v>23</v>
      </c>
      <c r="S81" s="29">
        <v>70</v>
      </c>
      <c r="T81" s="43">
        <f t="shared" si="4"/>
        <v>-26</v>
      </c>
      <c r="U81" s="25">
        <f t="shared" si="5"/>
        <v>37</v>
      </c>
    </row>
    <row r="82" spans="1:22" x14ac:dyDescent="0.25">
      <c r="A82" s="116"/>
      <c r="B82" s="92"/>
      <c r="C82" s="97">
        <v>0.625</v>
      </c>
      <c r="D82" s="116" t="s">
        <v>205</v>
      </c>
      <c r="E82" s="116" t="s">
        <v>22</v>
      </c>
      <c r="F82" s="116" t="s">
        <v>217</v>
      </c>
      <c r="G82" s="116">
        <v>2</v>
      </c>
      <c r="H82" s="116" t="s">
        <v>23</v>
      </c>
      <c r="I82" s="116">
        <v>1</v>
      </c>
      <c r="K82" s="38" t="s">
        <v>156</v>
      </c>
      <c r="L82" s="26" t="s">
        <v>214</v>
      </c>
      <c r="M82" s="27">
        <v>38</v>
      </c>
      <c r="N82" s="40">
        <v>11</v>
      </c>
      <c r="O82" s="41">
        <v>4</v>
      </c>
      <c r="P82" s="42">
        <v>23</v>
      </c>
      <c r="Q82" s="27">
        <v>57</v>
      </c>
      <c r="R82" s="28" t="s">
        <v>23</v>
      </c>
      <c r="S82" s="29">
        <v>96</v>
      </c>
      <c r="T82" s="43">
        <f t="shared" si="4"/>
        <v>-39</v>
      </c>
      <c r="U82" s="25">
        <f t="shared" si="5"/>
        <v>37</v>
      </c>
    </row>
    <row r="83" spans="1:22" ht="13.5" thickBot="1" x14ac:dyDescent="0.3">
      <c r="A83" s="116"/>
      <c r="B83" s="92"/>
      <c r="C83" s="97">
        <v>0.625</v>
      </c>
      <c r="D83" s="116" t="s">
        <v>206</v>
      </c>
      <c r="E83" s="116" t="s">
        <v>22</v>
      </c>
      <c r="F83" s="116" t="s">
        <v>208</v>
      </c>
      <c r="G83" s="116">
        <v>4</v>
      </c>
      <c r="H83" s="116" t="s">
        <v>23</v>
      </c>
      <c r="I83" s="116">
        <v>1</v>
      </c>
      <c r="K83" s="38" t="s">
        <v>236</v>
      </c>
      <c r="L83" s="26" t="s">
        <v>232</v>
      </c>
      <c r="M83" s="27">
        <v>38</v>
      </c>
      <c r="N83" s="40">
        <v>7</v>
      </c>
      <c r="O83" s="41">
        <v>4</v>
      </c>
      <c r="P83" s="42">
        <v>27</v>
      </c>
      <c r="Q83" s="27">
        <v>54</v>
      </c>
      <c r="R83" s="28" t="s">
        <v>23</v>
      </c>
      <c r="S83" s="29">
        <v>93</v>
      </c>
      <c r="T83" s="43">
        <f t="shared" si="4"/>
        <v>-39</v>
      </c>
      <c r="U83" s="25">
        <f t="shared" si="5"/>
        <v>25</v>
      </c>
    </row>
    <row r="84" spans="1:22" ht="13.5" thickBot="1" x14ac:dyDescent="0.3">
      <c r="A84" s="116"/>
      <c r="B84" s="92"/>
      <c r="C84" s="97">
        <v>0.625</v>
      </c>
      <c r="D84" s="116" t="s">
        <v>214</v>
      </c>
      <c r="E84" s="116" t="s">
        <v>22</v>
      </c>
      <c r="F84" s="116" t="s">
        <v>231</v>
      </c>
      <c r="G84" s="116">
        <v>4</v>
      </c>
      <c r="H84" s="116" t="s">
        <v>23</v>
      </c>
      <c r="I84" s="116">
        <v>5</v>
      </c>
      <c r="K84" s="44"/>
      <c r="L84" s="44" t="s">
        <v>139</v>
      </c>
      <c r="M84" s="45">
        <f>SUM(M64:M83)</f>
        <v>760</v>
      </c>
      <c r="N84" s="46">
        <f>SUM(N64:N83)</f>
        <v>305</v>
      </c>
      <c r="O84" s="47">
        <f>SUM(O64:O83)</f>
        <v>150</v>
      </c>
      <c r="P84" s="45">
        <f>SUM(P64:P83)</f>
        <v>305</v>
      </c>
      <c r="Q84" s="46">
        <f>SUM(Q64:Q83)</f>
        <v>1359</v>
      </c>
      <c r="R84" s="47" t="s">
        <v>23</v>
      </c>
      <c r="S84" s="45">
        <f>SUM(S64:S83)</f>
        <v>1359</v>
      </c>
      <c r="T84" s="44">
        <f>SUM(T64:T83)</f>
        <v>0</v>
      </c>
      <c r="U84" s="44">
        <f>SUM(U64:U83)</f>
        <v>1065</v>
      </c>
    </row>
    <row r="85" spans="1:22" ht="13.5" thickBot="1" x14ac:dyDescent="0.3">
      <c r="A85" s="116"/>
      <c r="B85" s="92"/>
      <c r="C85" s="97">
        <v>0.625</v>
      </c>
      <c r="D85" s="116" t="s">
        <v>212</v>
      </c>
      <c r="E85" s="116" t="s">
        <v>22</v>
      </c>
      <c r="F85" s="116" t="s">
        <v>209</v>
      </c>
      <c r="G85" s="116">
        <v>1</v>
      </c>
      <c r="H85" s="116" t="s">
        <v>23</v>
      </c>
      <c r="I85" s="116">
        <v>1</v>
      </c>
      <c r="M85" s="1"/>
      <c r="O85" s="1"/>
      <c r="P85" s="1"/>
      <c r="Q85" s="1"/>
      <c r="S85" s="1"/>
      <c r="T85" s="1"/>
      <c r="U85" s="1"/>
    </row>
    <row r="86" spans="1:22" ht="12.75" customHeight="1" x14ac:dyDescent="0.25">
      <c r="A86" s="23"/>
      <c r="B86" s="23"/>
      <c r="C86" s="11"/>
      <c r="D86" s="12"/>
      <c r="E86" s="12"/>
      <c r="F86" s="12"/>
      <c r="G86" s="12"/>
      <c r="H86" s="12"/>
      <c r="I86" s="12"/>
      <c r="K86" s="320" t="s">
        <v>311</v>
      </c>
      <c r="L86" s="321"/>
      <c r="M86" s="321"/>
      <c r="N86" s="321"/>
      <c r="O86" s="321"/>
      <c r="P86" s="321"/>
      <c r="Q86" s="321"/>
      <c r="R86" s="321"/>
      <c r="S86" s="321"/>
      <c r="T86" s="321"/>
      <c r="U86" s="322"/>
    </row>
    <row r="87" spans="1:22" x14ac:dyDescent="0.25">
      <c r="A87" s="23"/>
      <c r="B87" s="23"/>
      <c r="C87" s="11"/>
      <c r="D87" s="12"/>
      <c r="E87" s="12"/>
      <c r="F87" s="12"/>
      <c r="G87" s="12"/>
      <c r="H87" s="12"/>
      <c r="I87" s="12"/>
      <c r="K87" s="323"/>
      <c r="L87" s="324"/>
      <c r="M87" s="324"/>
      <c r="N87" s="324"/>
      <c r="O87" s="324"/>
      <c r="P87" s="324"/>
      <c r="Q87" s="324"/>
      <c r="R87" s="324"/>
      <c r="S87" s="324"/>
      <c r="T87" s="324"/>
      <c r="U87" s="325"/>
    </row>
    <row r="88" spans="1:22" x14ac:dyDescent="0.25">
      <c r="A88" s="23"/>
      <c r="B88" s="23"/>
      <c r="C88" s="11"/>
      <c r="D88" s="12"/>
      <c r="E88" s="12"/>
      <c r="F88" s="12"/>
      <c r="G88" s="12"/>
      <c r="H88" s="12"/>
      <c r="I88" s="12"/>
      <c r="K88" s="323"/>
      <c r="L88" s="324"/>
      <c r="M88" s="324"/>
      <c r="N88" s="324"/>
      <c r="O88" s="324"/>
      <c r="P88" s="324"/>
      <c r="Q88" s="324"/>
      <c r="R88" s="324"/>
      <c r="S88" s="324"/>
      <c r="T88" s="324"/>
      <c r="U88" s="325"/>
    </row>
    <row r="89" spans="1:22" x14ac:dyDescent="0.25">
      <c r="A89" s="23"/>
      <c r="B89" s="23"/>
      <c r="C89" s="11"/>
      <c r="D89" s="12"/>
      <c r="E89" s="12"/>
      <c r="F89" s="12"/>
      <c r="G89" s="12"/>
      <c r="H89" s="12"/>
      <c r="I89" s="12"/>
      <c r="K89" s="323"/>
      <c r="L89" s="324"/>
      <c r="M89" s="324"/>
      <c r="N89" s="324"/>
      <c r="O89" s="324"/>
      <c r="P89" s="324"/>
      <c r="Q89" s="324"/>
      <c r="R89" s="324"/>
      <c r="S89" s="324"/>
      <c r="T89" s="324"/>
      <c r="U89" s="325"/>
    </row>
    <row r="90" spans="1:22" x14ac:dyDescent="0.25">
      <c r="A90" s="23"/>
      <c r="B90" s="23"/>
      <c r="C90" s="11"/>
      <c r="D90" s="12"/>
      <c r="E90" s="12"/>
      <c r="F90" s="12"/>
      <c r="G90" s="12"/>
      <c r="H90" s="12"/>
      <c r="I90" s="12"/>
      <c r="K90" s="323"/>
      <c r="L90" s="324"/>
      <c r="M90" s="324"/>
      <c r="N90" s="324"/>
      <c r="O90" s="324"/>
      <c r="P90" s="324"/>
      <c r="Q90" s="324"/>
      <c r="R90" s="324"/>
      <c r="S90" s="324"/>
      <c r="T90" s="324"/>
      <c r="U90" s="325"/>
    </row>
    <row r="91" spans="1:22" x14ac:dyDescent="0.25">
      <c r="A91" s="23"/>
      <c r="B91" s="23"/>
      <c r="C91" s="11"/>
      <c r="D91" s="12"/>
      <c r="E91" s="12"/>
      <c r="F91" s="12"/>
      <c r="G91" s="12"/>
      <c r="H91" s="12"/>
      <c r="I91" s="12"/>
      <c r="K91" s="323"/>
      <c r="L91" s="324"/>
      <c r="M91" s="324"/>
      <c r="N91" s="324"/>
      <c r="O91" s="324"/>
      <c r="P91" s="324"/>
      <c r="Q91" s="324"/>
      <c r="R91" s="324"/>
      <c r="S91" s="324"/>
      <c r="T91" s="324"/>
      <c r="U91" s="325"/>
    </row>
    <row r="92" spans="1:22" x14ac:dyDescent="0.25">
      <c r="A92" s="23"/>
      <c r="B92" s="23"/>
      <c r="C92" s="11"/>
      <c r="D92" s="12"/>
      <c r="E92" s="12"/>
      <c r="F92" s="12"/>
      <c r="G92" s="12"/>
      <c r="H92" s="12"/>
      <c r="I92" s="12"/>
      <c r="K92" s="323"/>
      <c r="L92" s="324"/>
      <c r="M92" s="324"/>
      <c r="N92" s="324"/>
      <c r="O92" s="324"/>
      <c r="P92" s="324"/>
      <c r="Q92" s="324"/>
      <c r="R92" s="324"/>
      <c r="S92" s="324"/>
      <c r="T92" s="324"/>
      <c r="U92" s="325"/>
      <c r="V92" s="1"/>
    </row>
    <row r="93" spans="1:22" ht="13.5" thickBot="1" x14ac:dyDescent="0.3">
      <c r="A93" s="23"/>
      <c r="B93" s="23"/>
      <c r="C93" s="11"/>
      <c r="D93" s="12"/>
      <c r="E93" s="12"/>
      <c r="F93" s="12"/>
      <c r="G93" s="12"/>
      <c r="H93" s="12"/>
      <c r="I93" s="12"/>
      <c r="K93" s="326"/>
      <c r="L93" s="327"/>
      <c r="M93" s="327"/>
      <c r="N93" s="327"/>
      <c r="O93" s="327"/>
      <c r="P93" s="327"/>
      <c r="Q93" s="327"/>
      <c r="R93" s="327"/>
      <c r="S93" s="327"/>
      <c r="T93" s="327"/>
      <c r="U93" s="328"/>
      <c r="V93" s="1"/>
    </row>
    <row r="94" spans="1:22" ht="13.5" thickBot="1" x14ac:dyDescent="0.3">
      <c r="A94" s="23"/>
      <c r="B94" s="23"/>
      <c r="C94" s="11"/>
      <c r="D94" s="12"/>
      <c r="E94" s="12"/>
      <c r="F94" s="12"/>
      <c r="G94" s="12"/>
      <c r="H94" s="12"/>
      <c r="I94" s="12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1"/>
    </row>
    <row r="95" spans="1:22" ht="13.5" thickBot="1" x14ac:dyDescent="0.3">
      <c r="A95" s="23"/>
      <c r="B95" s="23"/>
      <c r="C95" s="11"/>
      <c r="D95" s="357" t="s">
        <v>242</v>
      </c>
      <c r="E95" s="358"/>
      <c r="F95" s="359"/>
      <c r="G95" s="12"/>
      <c r="H95" s="12"/>
      <c r="I95" s="12"/>
      <c r="K95" s="350" t="s">
        <v>320</v>
      </c>
      <c r="L95" s="351"/>
      <c r="M95" s="351"/>
      <c r="N95" s="351"/>
      <c r="O95" s="351"/>
      <c r="P95" s="351"/>
      <c r="Q95" s="351"/>
      <c r="R95" s="351"/>
      <c r="S95" s="351"/>
      <c r="T95" s="351"/>
      <c r="U95" s="352"/>
    </row>
    <row r="96" spans="1:22" ht="13.5" thickBot="1" x14ac:dyDescent="0.3">
      <c r="B96" s="76"/>
      <c r="C96" s="1"/>
      <c r="D96" s="301" t="s">
        <v>298</v>
      </c>
      <c r="E96" s="301"/>
      <c r="F96" s="302">
        <v>45074</v>
      </c>
      <c r="G96" s="12"/>
      <c r="H96" s="12"/>
      <c r="I96" s="12"/>
      <c r="K96" s="87" t="s">
        <v>141</v>
      </c>
      <c r="L96" s="87" t="s">
        <v>105</v>
      </c>
      <c r="M96" s="87" t="s">
        <v>106</v>
      </c>
      <c r="N96" s="88" t="s">
        <v>107</v>
      </c>
      <c r="O96" s="89" t="s">
        <v>108</v>
      </c>
      <c r="P96" s="90" t="s">
        <v>109</v>
      </c>
      <c r="Q96" s="370" t="s">
        <v>144</v>
      </c>
      <c r="R96" s="371"/>
      <c r="S96" s="372"/>
      <c r="T96" s="87" t="s">
        <v>110</v>
      </c>
      <c r="U96" s="87" t="s">
        <v>111</v>
      </c>
    </row>
    <row r="97" spans="1:21" x14ac:dyDescent="0.25">
      <c r="A97" s="17">
        <v>45072</v>
      </c>
      <c r="B97" s="77" t="s">
        <v>283</v>
      </c>
      <c r="C97" s="97">
        <v>0.80208333333333337</v>
      </c>
      <c r="D97" s="116" t="s">
        <v>244</v>
      </c>
      <c r="E97" s="116" t="s">
        <v>22</v>
      </c>
      <c r="F97" s="116" t="s">
        <v>28</v>
      </c>
      <c r="G97" s="116">
        <v>1</v>
      </c>
      <c r="H97" s="116" t="s">
        <v>23</v>
      </c>
      <c r="I97" s="116">
        <v>2</v>
      </c>
      <c r="K97" s="99" t="s">
        <v>112</v>
      </c>
      <c r="L97" s="134" t="s">
        <v>28</v>
      </c>
      <c r="M97" s="101">
        <v>32</v>
      </c>
      <c r="N97" s="102">
        <v>21</v>
      </c>
      <c r="O97" s="103">
        <v>10</v>
      </c>
      <c r="P97" s="104">
        <v>1</v>
      </c>
      <c r="Q97" s="101">
        <v>92</v>
      </c>
      <c r="R97" s="105" t="s">
        <v>23</v>
      </c>
      <c r="S97" s="106">
        <v>36</v>
      </c>
      <c r="T97" s="107">
        <f t="shared" ref="T97:T113" si="6">Q97-S97</f>
        <v>56</v>
      </c>
      <c r="U97" s="128">
        <f t="shared" ref="U97:U113" si="7">N97*3+O97</f>
        <v>73</v>
      </c>
    </row>
    <row r="98" spans="1:21" x14ac:dyDescent="0.25">
      <c r="A98" s="17">
        <v>45073</v>
      </c>
      <c r="B98" s="77" t="s">
        <v>286</v>
      </c>
      <c r="C98" s="97">
        <v>0.66666666666666663</v>
      </c>
      <c r="D98" s="116" t="s">
        <v>27</v>
      </c>
      <c r="E98" s="116" t="s">
        <v>22</v>
      </c>
      <c r="F98" s="116" t="s">
        <v>7</v>
      </c>
      <c r="G98" s="116">
        <v>1</v>
      </c>
      <c r="H98" s="116" t="s">
        <v>23</v>
      </c>
      <c r="I98" s="116">
        <v>3</v>
      </c>
      <c r="K98" s="48" t="s">
        <v>113</v>
      </c>
      <c r="L98" s="315" t="s">
        <v>33</v>
      </c>
      <c r="M98" s="49">
        <v>32</v>
      </c>
      <c r="N98" s="123">
        <v>19</v>
      </c>
      <c r="O98" s="124">
        <v>8</v>
      </c>
      <c r="P98" s="125">
        <v>5</v>
      </c>
      <c r="Q98" s="49">
        <v>72</v>
      </c>
      <c r="R98" s="50" t="s">
        <v>23</v>
      </c>
      <c r="S98" s="51">
        <v>41</v>
      </c>
      <c r="T98" s="129">
        <f t="shared" si="6"/>
        <v>31</v>
      </c>
      <c r="U98" s="130">
        <f t="shared" si="7"/>
        <v>65</v>
      </c>
    </row>
    <row r="99" spans="1:21" x14ac:dyDescent="0.25">
      <c r="A99" s="195"/>
      <c r="B99" s="77"/>
      <c r="C99" s="97">
        <v>0.625</v>
      </c>
      <c r="D99" s="116" t="s">
        <v>31</v>
      </c>
      <c r="E99" s="116" t="s">
        <v>22</v>
      </c>
      <c r="F99" s="116" t="s">
        <v>29</v>
      </c>
      <c r="G99" s="116">
        <v>1</v>
      </c>
      <c r="H99" s="116" t="s">
        <v>23</v>
      </c>
      <c r="I99" s="116">
        <v>2</v>
      </c>
      <c r="K99" s="62" t="s">
        <v>115</v>
      </c>
      <c r="L99" s="135" t="s">
        <v>32</v>
      </c>
      <c r="M99" s="55">
        <v>32</v>
      </c>
      <c r="N99" s="56">
        <v>18</v>
      </c>
      <c r="O99" s="57">
        <v>8</v>
      </c>
      <c r="P99" s="58">
        <v>6</v>
      </c>
      <c r="Q99" s="55">
        <v>78</v>
      </c>
      <c r="R99" s="59" t="s">
        <v>23</v>
      </c>
      <c r="S99" s="60">
        <v>32</v>
      </c>
      <c r="T99" s="61">
        <f t="shared" si="6"/>
        <v>46</v>
      </c>
      <c r="U99" s="131">
        <f t="shared" si="7"/>
        <v>62</v>
      </c>
    </row>
    <row r="100" spans="1:21" x14ac:dyDescent="0.25">
      <c r="A100" s="195"/>
      <c r="B100" s="77"/>
      <c r="C100" s="97">
        <v>0.625</v>
      </c>
      <c r="D100" s="116" t="s">
        <v>247</v>
      </c>
      <c r="E100" s="116" t="s">
        <v>22</v>
      </c>
      <c r="F100" s="116" t="s">
        <v>246</v>
      </c>
      <c r="G100" s="116">
        <v>0</v>
      </c>
      <c r="H100" s="116" t="s">
        <v>23</v>
      </c>
      <c r="I100" s="116">
        <v>4</v>
      </c>
      <c r="K100" s="53" t="s">
        <v>116</v>
      </c>
      <c r="L100" s="135" t="s">
        <v>31</v>
      </c>
      <c r="M100" s="55">
        <v>32</v>
      </c>
      <c r="N100" s="56">
        <v>18</v>
      </c>
      <c r="O100" s="57">
        <v>3</v>
      </c>
      <c r="P100" s="58">
        <v>11</v>
      </c>
      <c r="Q100" s="55">
        <v>83</v>
      </c>
      <c r="R100" s="59" t="s">
        <v>23</v>
      </c>
      <c r="S100" s="60">
        <v>67</v>
      </c>
      <c r="T100" s="61">
        <f t="shared" si="6"/>
        <v>16</v>
      </c>
      <c r="U100" s="131">
        <f t="shared" si="7"/>
        <v>57</v>
      </c>
    </row>
    <row r="101" spans="1:21" x14ac:dyDescent="0.25">
      <c r="A101" s="195"/>
      <c r="B101" s="77"/>
      <c r="C101" s="97">
        <v>0.625</v>
      </c>
      <c r="D101" s="196" t="s">
        <v>30</v>
      </c>
      <c r="E101" s="116" t="s">
        <v>22</v>
      </c>
      <c r="F101" s="196" t="s">
        <v>157</v>
      </c>
      <c r="G101" s="116">
        <v>2</v>
      </c>
      <c r="H101" s="116" t="s">
        <v>23</v>
      </c>
      <c r="I101" s="116">
        <v>4</v>
      </c>
      <c r="K101" s="62" t="s">
        <v>117</v>
      </c>
      <c r="L101" s="135" t="s">
        <v>27</v>
      </c>
      <c r="M101" s="55">
        <v>32</v>
      </c>
      <c r="N101" s="56">
        <v>15</v>
      </c>
      <c r="O101" s="57">
        <v>9</v>
      </c>
      <c r="P101" s="58">
        <v>8</v>
      </c>
      <c r="Q101" s="55">
        <v>68</v>
      </c>
      <c r="R101" s="59" t="s">
        <v>23</v>
      </c>
      <c r="S101" s="60">
        <v>47</v>
      </c>
      <c r="T101" s="65">
        <f t="shared" si="6"/>
        <v>21</v>
      </c>
      <c r="U101" s="131">
        <f t="shared" si="7"/>
        <v>54</v>
      </c>
    </row>
    <row r="102" spans="1:21" x14ac:dyDescent="0.25">
      <c r="A102" s="195"/>
      <c r="B102" s="77"/>
      <c r="C102" s="97">
        <v>0.625</v>
      </c>
      <c r="D102" s="116" t="s">
        <v>37</v>
      </c>
      <c r="E102" s="116" t="s">
        <v>22</v>
      </c>
      <c r="F102" s="116" t="s">
        <v>245</v>
      </c>
      <c r="G102" s="116">
        <v>5</v>
      </c>
      <c r="H102" s="116" t="s">
        <v>23</v>
      </c>
      <c r="I102" s="116">
        <v>3</v>
      </c>
      <c r="K102" s="53" t="s">
        <v>118</v>
      </c>
      <c r="L102" s="135" t="s">
        <v>243</v>
      </c>
      <c r="M102" s="55">
        <v>32</v>
      </c>
      <c r="N102" s="56">
        <v>16</v>
      </c>
      <c r="O102" s="57">
        <v>3</v>
      </c>
      <c r="P102" s="58">
        <v>13</v>
      </c>
      <c r="Q102" s="55">
        <v>65</v>
      </c>
      <c r="R102" s="59" t="s">
        <v>23</v>
      </c>
      <c r="S102" s="60">
        <v>56</v>
      </c>
      <c r="T102" s="61">
        <f t="shared" si="6"/>
        <v>9</v>
      </c>
      <c r="U102" s="131">
        <f t="shared" si="7"/>
        <v>51</v>
      </c>
    </row>
    <row r="103" spans="1:21" x14ac:dyDescent="0.25">
      <c r="A103" s="195"/>
      <c r="B103" s="77"/>
      <c r="C103" s="97">
        <v>0.64583333333333337</v>
      </c>
      <c r="D103" s="116" t="s">
        <v>32</v>
      </c>
      <c r="E103" s="116" t="s">
        <v>22</v>
      </c>
      <c r="F103" s="116" t="s">
        <v>216</v>
      </c>
      <c r="G103" s="116">
        <v>7</v>
      </c>
      <c r="H103" s="116" t="s">
        <v>23</v>
      </c>
      <c r="I103" s="116">
        <v>2</v>
      </c>
      <c r="K103" s="62" t="s">
        <v>119</v>
      </c>
      <c r="L103" s="135" t="s">
        <v>37</v>
      </c>
      <c r="M103" s="55">
        <v>32</v>
      </c>
      <c r="N103" s="56">
        <v>14</v>
      </c>
      <c r="O103" s="57">
        <v>8</v>
      </c>
      <c r="P103" s="58">
        <v>10</v>
      </c>
      <c r="Q103" s="55">
        <v>61</v>
      </c>
      <c r="R103" s="59" t="s">
        <v>23</v>
      </c>
      <c r="S103" s="60">
        <v>52</v>
      </c>
      <c r="T103" s="64">
        <f t="shared" si="6"/>
        <v>9</v>
      </c>
      <c r="U103" s="131">
        <f t="shared" si="7"/>
        <v>50</v>
      </c>
    </row>
    <row r="104" spans="1:21" x14ac:dyDescent="0.25">
      <c r="A104" s="195"/>
      <c r="B104" s="77"/>
      <c r="C104" s="97">
        <v>0.64583333333333337</v>
      </c>
      <c r="D104" s="196" t="s">
        <v>33</v>
      </c>
      <c r="E104" s="116" t="s">
        <v>22</v>
      </c>
      <c r="F104" s="116" t="s">
        <v>158</v>
      </c>
      <c r="G104" s="116">
        <v>4</v>
      </c>
      <c r="H104" s="116" t="s">
        <v>23</v>
      </c>
      <c r="I104" s="116">
        <v>1</v>
      </c>
      <c r="K104" s="53" t="s">
        <v>120</v>
      </c>
      <c r="L104" s="135" t="s">
        <v>244</v>
      </c>
      <c r="M104" s="70">
        <v>32</v>
      </c>
      <c r="N104" s="67">
        <v>15</v>
      </c>
      <c r="O104" s="68">
        <v>5</v>
      </c>
      <c r="P104" s="69">
        <v>12</v>
      </c>
      <c r="Q104" s="70">
        <v>62</v>
      </c>
      <c r="R104" s="71" t="s">
        <v>23</v>
      </c>
      <c r="S104" s="72">
        <v>56</v>
      </c>
      <c r="T104" s="73">
        <f t="shared" si="6"/>
        <v>6</v>
      </c>
      <c r="U104" s="133">
        <f t="shared" si="7"/>
        <v>50</v>
      </c>
    </row>
    <row r="105" spans="1:21" x14ac:dyDescent="0.25">
      <c r="A105" s="195"/>
      <c r="B105" s="77"/>
      <c r="C105" s="97"/>
      <c r="D105" s="98" t="s">
        <v>241</v>
      </c>
      <c r="E105" s="116"/>
      <c r="F105" s="116" t="s">
        <v>243</v>
      </c>
      <c r="G105" s="319"/>
      <c r="H105" s="319"/>
      <c r="I105" s="319"/>
      <c r="K105" s="62" t="s">
        <v>121</v>
      </c>
      <c r="L105" s="135" t="s">
        <v>7</v>
      </c>
      <c r="M105" s="55">
        <v>32</v>
      </c>
      <c r="N105" s="56">
        <v>11</v>
      </c>
      <c r="O105" s="57">
        <v>11</v>
      </c>
      <c r="P105" s="58">
        <v>10</v>
      </c>
      <c r="Q105" s="55">
        <v>59</v>
      </c>
      <c r="R105" s="59" t="s">
        <v>23</v>
      </c>
      <c r="S105" s="60">
        <v>45</v>
      </c>
      <c r="T105" s="166">
        <f t="shared" si="6"/>
        <v>14</v>
      </c>
      <c r="U105" s="131">
        <f t="shared" si="7"/>
        <v>44</v>
      </c>
    </row>
    <row r="106" spans="1:21" x14ac:dyDescent="0.25">
      <c r="B106" s="76"/>
      <c r="C106" s="12"/>
      <c r="D106" s="12"/>
      <c r="E106" s="12"/>
      <c r="F106" s="12"/>
      <c r="G106" s="12"/>
      <c r="H106" s="12"/>
      <c r="I106" s="12"/>
      <c r="K106" s="53" t="s">
        <v>123</v>
      </c>
      <c r="L106" s="132" t="s">
        <v>157</v>
      </c>
      <c r="M106" s="55">
        <v>32</v>
      </c>
      <c r="N106" s="56">
        <v>12</v>
      </c>
      <c r="O106" s="57">
        <v>8</v>
      </c>
      <c r="P106" s="58">
        <v>12</v>
      </c>
      <c r="Q106" s="55">
        <v>60</v>
      </c>
      <c r="R106" s="59" t="s">
        <v>23</v>
      </c>
      <c r="S106" s="60">
        <v>58</v>
      </c>
      <c r="T106" s="64">
        <f t="shared" si="6"/>
        <v>2</v>
      </c>
      <c r="U106" s="131">
        <f t="shared" si="7"/>
        <v>44</v>
      </c>
    </row>
    <row r="107" spans="1:21" x14ac:dyDescent="0.25">
      <c r="B107" s="76"/>
      <c r="C107" s="1"/>
      <c r="D107" s="95" t="s">
        <v>308</v>
      </c>
      <c r="E107" s="95"/>
      <c r="F107" s="96">
        <v>45081</v>
      </c>
      <c r="G107" s="12"/>
      <c r="H107" s="12"/>
      <c r="I107" s="12"/>
      <c r="K107" s="62" t="s">
        <v>124</v>
      </c>
      <c r="L107" s="135" t="s">
        <v>29</v>
      </c>
      <c r="M107" s="109">
        <v>32</v>
      </c>
      <c r="N107" s="110">
        <v>11</v>
      </c>
      <c r="O107" s="111">
        <v>10</v>
      </c>
      <c r="P107" s="112">
        <v>11</v>
      </c>
      <c r="Q107" s="109">
        <v>55</v>
      </c>
      <c r="R107" s="113" t="s">
        <v>23</v>
      </c>
      <c r="S107" s="114">
        <v>49</v>
      </c>
      <c r="T107" s="64">
        <f t="shared" si="6"/>
        <v>6</v>
      </c>
      <c r="U107" s="131">
        <f t="shared" si="7"/>
        <v>43</v>
      </c>
    </row>
    <row r="108" spans="1:21" x14ac:dyDescent="0.25">
      <c r="A108" s="17">
        <v>45079</v>
      </c>
      <c r="B108" s="77" t="s">
        <v>283</v>
      </c>
      <c r="C108" s="97">
        <v>0.8125</v>
      </c>
      <c r="D108" s="196" t="s">
        <v>157</v>
      </c>
      <c r="E108" s="116" t="s">
        <v>22</v>
      </c>
      <c r="F108" s="116" t="s">
        <v>31</v>
      </c>
      <c r="G108" s="116">
        <v>2</v>
      </c>
      <c r="H108" s="116" t="s">
        <v>23</v>
      </c>
      <c r="I108" s="116">
        <v>2</v>
      </c>
      <c r="K108" s="53" t="s">
        <v>125</v>
      </c>
      <c r="L108" s="132" t="s">
        <v>30</v>
      </c>
      <c r="M108" s="55">
        <v>32</v>
      </c>
      <c r="N108" s="56">
        <v>11</v>
      </c>
      <c r="O108" s="57">
        <v>8</v>
      </c>
      <c r="P108" s="58">
        <v>13</v>
      </c>
      <c r="Q108" s="55">
        <v>54</v>
      </c>
      <c r="R108" s="59" t="s">
        <v>23</v>
      </c>
      <c r="S108" s="60">
        <v>54</v>
      </c>
      <c r="T108" s="64">
        <f t="shared" si="6"/>
        <v>0</v>
      </c>
      <c r="U108" s="131">
        <f t="shared" si="7"/>
        <v>41</v>
      </c>
    </row>
    <row r="109" spans="1:21" x14ac:dyDescent="0.25">
      <c r="A109" s="195"/>
      <c r="B109" s="77"/>
      <c r="C109" s="97">
        <v>0.625</v>
      </c>
      <c r="D109" s="116" t="s">
        <v>245</v>
      </c>
      <c r="E109" s="116" t="s">
        <v>22</v>
      </c>
      <c r="F109" s="196" t="s">
        <v>30</v>
      </c>
      <c r="G109" s="116">
        <v>2</v>
      </c>
      <c r="H109" s="116" t="s">
        <v>23</v>
      </c>
      <c r="I109" s="116">
        <v>0</v>
      </c>
      <c r="K109" s="62" t="s">
        <v>126</v>
      </c>
      <c r="L109" s="135" t="s">
        <v>246</v>
      </c>
      <c r="M109" s="55">
        <v>32</v>
      </c>
      <c r="N109" s="56">
        <v>11</v>
      </c>
      <c r="O109" s="57">
        <v>7</v>
      </c>
      <c r="P109" s="58">
        <v>14</v>
      </c>
      <c r="Q109" s="55">
        <v>58</v>
      </c>
      <c r="R109" s="59" t="s">
        <v>23</v>
      </c>
      <c r="S109" s="60">
        <v>54</v>
      </c>
      <c r="T109" s="64">
        <f t="shared" si="6"/>
        <v>4</v>
      </c>
      <c r="U109" s="131">
        <f t="shared" si="7"/>
        <v>40</v>
      </c>
    </row>
    <row r="110" spans="1:21" x14ac:dyDescent="0.25">
      <c r="A110" s="195"/>
      <c r="B110" s="77"/>
      <c r="C110" s="97">
        <v>0.625</v>
      </c>
      <c r="D110" s="116" t="s">
        <v>7</v>
      </c>
      <c r="E110" s="116" t="s">
        <v>22</v>
      </c>
      <c r="F110" s="116" t="s">
        <v>37</v>
      </c>
      <c r="G110" s="116">
        <v>1</v>
      </c>
      <c r="H110" s="116" t="s">
        <v>23</v>
      </c>
      <c r="I110" s="116">
        <v>1</v>
      </c>
      <c r="K110" s="179" t="s">
        <v>132</v>
      </c>
      <c r="L110" s="303" t="s">
        <v>216</v>
      </c>
      <c r="M110" s="304">
        <v>32</v>
      </c>
      <c r="N110" s="305">
        <v>8</v>
      </c>
      <c r="O110" s="306">
        <v>10</v>
      </c>
      <c r="P110" s="271">
        <v>14</v>
      </c>
      <c r="Q110" s="270">
        <v>58</v>
      </c>
      <c r="R110" s="272" t="s">
        <v>23</v>
      </c>
      <c r="S110" s="273">
        <v>65</v>
      </c>
      <c r="T110" s="180">
        <f t="shared" si="6"/>
        <v>-7</v>
      </c>
      <c r="U110" s="192">
        <f t="shared" si="7"/>
        <v>34</v>
      </c>
    </row>
    <row r="111" spans="1:21" x14ac:dyDescent="0.25">
      <c r="A111" s="195"/>
      <c r="B111" s="77"/>
      <c r="C111" s="97">
        <v>0.625</v>
      </c>
      <c r="D111" s="116" t="s">
        <v>28</v>
      </c>
      <c r="E111" s="116" t="s">
        <v>22</v>
      </c>
      <c r="F111" s="116" t="s">
        <v>27</v>
      </c>
      <c r="G111" s="116">
        <v>2</v>
      </c>
      <c r="H111" s="116" t="s">
        <v>23</v>
      </c>
      <c r="I111" s="116">
        <v>2</v>
      </c>
      <c r="K111" s="25" t="s">
        <v>127</v>
      </c>
      <c r="L111" s="136" t="s">
        <v>158</v>
      </c>
      <c r="M111" s="27">
        <v>32</v>
      </c>
      <c r="N111" s="40">
        <v>5</v>
      </c>
      <c r="O111" s="41">
        <v>5</v>
      </c>
      <c r="P111" s="42">
        <v>22</v>
      </c>
      <c r="Q111" s="27">
        <v>35</v>
      </c>
      <c r="R111" s="28" t="s">
        <v>23</v>
      </c>
      <c r="S111" s="29">
        <v>87</v>
      </c>
      <c r="T111" s="43">
        <f t="shared" si="6"/>
        <v>-52</v>
      </c>
      <c r="U111" s="127">
        <f t="shared" si="7"/>
        <v>20</v>
      </c>
    </row>
    <row r="112" spans="1:21" x14ac:dyDescent="0.25">
      <c r="A112" s="195"/>
      <c r="B112" s="77"/>
      <c r="C112" s="97">
        <v>0.625</v>
      </c>
      <c r="D112" s="116" t="s">
        <v>244</v>
      </c>
      <c r="E112" s="116" t="s">
        <v>22</v>
      </c>
      <c r="F112" s="116" t="s">
        <v>246</v>
      </c>
      <c r="G112" s="116">
        <v>3</v>
      </c>
      <c r="H112" s="116" t="s">
        <v>23</v>
      </c>
      <c r="I112" s="116">
        <v>2</v>
      </c>
      <c r="K112" s="25" t="s">
        <v>128</v>
      </c>
      <c r="L112" s="136" t="s">
        <v>245</v>
      </c>
      <c r="M112" s="27">
        <v>32</v>
      </c>
      <c r="N112" s="40">
        <v>2</v>
      </c>
      <c r="O112" s="41">
        <v>10</v>
      </c>
      <c r="P112" s="42">
        <v>20</v>
      </c>
      <c r="Q112" s="27">
        <v>37</v>
      </c>
      <c r="R112" s="28" t="s">
        <v>23</v>
      </c>
      <c r="S112" s="29">
        <v>102</v>
      </c>
      <c r="T112" s="43">
        <f t="shared" si="6"/>
        <v>-65</v>
      </c>
      <c r="U112" s="127">
        <f t="shared" si="7"/>
        <v>16</v>
      </c>
    </row>
    <row r="113" spans="1:22" ht="13.5" thickBot="1" x14ac:dyDescent="0.3">
      <c r="A113" s="195"/>
      <c r="B113" s="167" t="s">
        <v>280</v>
      </c>
      <c r="C113" s="97">
        <v>0.625</v>
      </c>
      <c r="D113" s="116" t="s">
        <v>158</v>
      </c>
      <c r="E113" s="116" t="s">
        <v>22</v>
      </c>
      <c r="F113" s="98" t="s">
        <v>247</v>
      </c>
      <c r="G113" s="98">
        <v>3</v>
      </c>
      <c r="H113" s="98" t="s">
        <v>23</v>
      </c>
      <c r="I113" s="98">
        <v>0</v>
      </c>
      <c r="K113" s="38" t="s">
        <v>129</v>
      </c>
      <c r="L113" s="136" t="s">
        <v>247</v>
      </c>
      <c r="M113" s="27">
        <v>32</v>
      </c>
      <c r="N113" s="40">
        <v>3</v>
      </c>
      <c r="O113" s="41">
        <v>1</v>
      </c>
      <c r="P113" s="42">
        <v>28</v>
      </c>
      <c r="Q113" s="27">
        <v>28</v>
      </c>
      <c r="R113" s="28" t="s">
        <v>23</v>
      </c>
      <c r="S113" s="29">
        <v>124</v>
      </c>
      <c r="T113" s="43">
        <f t="shared" si="6"/>
        <v>-96</v>
      </c>
      <c r="U113" s="127">
        <f t="shared" si="7"/>
        <v>10</v>
      </c>
    </row>
    <row r="114" spans="1:22" ht="13.5" thickBot="1" x14ac:dyDescent="0.3">
      <c r="A114" s="195"/>
      <c r="B114" s="77"/>
      <c r="C114" s="97">
        <v>0.625</v>
      </c>
      <c r="D114" s="116" t="s">
        <v>216</v>
      </c>
      <c r="E114" s="116" t="s">
        <v>22</v>
      </c>
      <c r="F114" s="196" t="s">
        <v>33</v>
      </c>
      <c r="G114" s="116">
        <v>0</v>
      </c>
      <c r="H114" s="116" t="s">
        <v>23</v>
      </c>
      <c r="I114" s="116">
        <v>1</v>
      </c>
      <c r="K114" s="44"/>
      <c r="L114" s="44" t="s">
        <v>139</v>
      </c>
      <c r="M114" s="45">
        <f>SUM(M95:M113)</f>
        <v>544</v>
      </c>
      <c r="N114" s="46">
        <f t="shared" ref="N114:Q114" si="8">SUM(N95:N113)</f>
        <v>210</v>
      </c>
      <c r="O114" s="47">
        <f t="shared" si="8"/>
        <v>124</v>
      </c>
      <c r="P114" s="45">
        <f t="shared" si="8"/>
        <v>210</v>
      </c>
      <c r="Q114" s="46">
        <f t="shared" si="8"/>
        <v>1025</v>
      </c>
      <c r="R114" s="47" t="s">
        <v>23</v>
      </c>
      <c r="S114" s="45">
        <f t="shared" ref="S114:U114" si="9">SUM(S95:S113)</f>
        <v>1025</v>
      </c>
      <c r="T114" s="44">
        <f t="shared" si="9"/>
        <v>0</v>
      </c>
      <c r="U114" s="44">
        <f t="shared" si="9"/>
        <v>754</v>
      </c>
    </row>
    <row r="115" spans="1:22" ht="13.5" thickBot="1" x14ac:dyDescent="0.3">
      <c r="A115" s="195"/>
      <c r="B115" s="92"/>
      <c r="C115" s="97">
        <v>0.625</v>
      </c>
      <c r="D115" s="116" t="s">
        <v>243</v>
      </c>
      <c r="E115" s="116" t="s">
        <v>22</v>
      </c>
      <c r="F115" s="116" t="s">
        <v>32</v>
      </c>
      <c r="G115" s="116">
        <v>3</v>
      </c>
      <c r="H115" s="116" t="s">
        <v>23</v>
      </c>
      <c r="I115" s="116">
        <v>2</v>
      </c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3.15" customHeight="1" x14ac:dyDescent="0.25">
      <c r="A116" s="195"/>
      <c r="B116" s="92"/>
      <c r="C116" s="97"/>
      <c r="D116" s="98" t="s">
        <v>241</v>
      </c>
      <c r="E116" s="116"/>
      <c r="F116" s="116" t="s">
        <v>29</v>
      </c>
      <c r="G116" s="319"/>
      <c r="H116" s="319"/>
      <c r="I116" s="319"/>
      <c r="K116" s="320" t="s">
        <v>321</v>
      </c>
      <c r="L116" s="321"/>
      <c r="M116" s="321"/>
      <c r="N116" s="321"/>
      <c r="O116" s="321"/>
      <c r="P116" s="321"/>
      <c r="Q116" s="321"/>
      <c r="R116" s="321"/>
      <c r="S116" s="321"/>
      <c r="T116" s="321"/>
      <c r="U116" s="322"/>
    </row>
    <row r="117" spans="1:22" x14ac:dyDescent="0.25">
      <c r="A117" s="23"/>
      <c r="B117" s="76"/>
      <c r="C117" s="198"/>
      <c r="D117" s="12"/>
      <c r="E117" s="12"/>
      <c r="F117" s="12"/>
      <c r="G117" s="12"/>
      <c r="H117" s="12"/>
      <c r="I117" s="12"/>
      <c r="K117" s="323"/>
      <c r="L117" s="324"/>
      <c r="M117" s="324"/>
      <c r="N117" s="324"/>
      <c r="O117" s="324"/>
      <c r="P117" s="324"/>
      <c r="Q117" s="324"/>
      <c r="R117" s="324"/>
      <c r="S117" s="324"/>
      <c r="T117" s="324"/>
      <c r="U117" s="325"/>
    </row>
    <row r="118" spans="1:22" x14ac:dyDescent="0.25">
      <c r="A118" s="23"/>
      <c r="B118" s="76"/>
      <c r="C118" s="198"/>
      <c r="D118" s="12"/>
      <c r="E118" s="12"/>
      <c r="F118" s="12"/>
      <c r="G118" s="12"/>
      <c r="H118" s="12"/>
      <c r="I118" s="12"/>
      <c r="K118" s="323"/>
      <c r="L118" s="324"/>
      <c r="M118" s="324"/>
      <c r="N118" s="324"/>
      <c r="O118" s="324"/>
      <c r="P118" s="324"/>
      <c r="Q118" s="324"/>
      <c r="R118" s="324"/>
      <c r="S118" s="324"/>
      <c r="T118" s="324"/>
      <c r="U118" s="325"/>
    </row>
    <row r="119" spans="1:22" x14ac:dyDescent="0.25">
      <c r="K119" s="323"/>
      <c r="L119" s="324"/>
      <c r="M119" s="324"/>
      <c r="N119" s="324"/>
      <c r="O119" s="324"/>
      <c r="P119" s="324"/>
      <c r="Q119" s="324"/>
      <c r="R119" s="324"/>
      <c r="S119" s="324"/>
      <c r="T119" s="324"/>
      <c r="U119" s="325"/>
    </row>
    <row r="120" spans="1:22" x14ac:dyDescent="0.25">
      <c r="A120" s="23"/>
      <c r="B120" s="76"/>
      <c r="C120" s="198"/>
      <c r="D120" s="12"/>
      <c r="E120" s="12"/>
      <c r="F120" s="12"/>
      <c r="G120" s="12"/>
      <c r="H120" s="12"/>
      <c r="I120" s="12"/>
      <c r="K120" s="323"/>
      <c r="L120" s="324"/>
      <c r="M120" s="324"/>
      <c r="N120" s="324"/>
      <c r="O120" s="324"/>
      <c r="P120" s="324"/>
      <c r="Q120" s="324"/>
      <c r="R120" s="324"/>
      <c r="S120" s="324"/>
      <c r="T120" s="324"/>
      <c r="U120" s="325"/>
    </row>
    <row r="121" spans="1:22" x14ac:dyDescent="0.25">
      <c r="A121" s="23"/>
      <c r="B121" s="76"/>
      <c r="C121" s="198"/>
      <c r="D121" s="12"/>
      <c r="E121" s="12"/>
      <c r="F121" s="12"/>
      <c r="G121" s="12"/>
      <c r="H121" s="12"/>
      <c r="I121" s="12"/>
      <c r="K121" s="323"/>
      <c r="L121" s="324"/>
      <c r="M121" s="324"/>
      <c r="N121" s="324"/>
      <c r="O121" s="324"/>
      <c r="P121" s="324"/>
      <c r="Q121" s="324"/>
      <c r="R121" s="324"/>
      <c r="S121" s="324"/>
      <c r="T121" s="324"/>
      <c r="U121" s="325"/>
    </row>
    <row r="122" spans="1:22" x14ac:dyDescent="0.25">
      <c r="A122" s="23"/>
      <c r="B122" s="76"/>
      <c r="C122" s="198"/>
      <c r="D122" s="12"/>
      <c r="E122" s="12"/>
      <c r="F122" s="12"/>
      <c r="G122" s="12"/>
      <c r="H122" s="12"/>
      <c r="I122" s="12"/>
      <c r="K122" s="323"/>
      <c r="L122" s="324"/>
      <c r="M122" s="324"/>
      <c r="N122" s="324"/>
      <c r="O122" s="324"/>
      <c r="P122" s="324"/>
      <c r="Q122" s="324"/>
      <c r="R122" s="324"/>
      <c r="S122" s="324"/>
      <c r="T122" s="324"/>
      <c r="U122" s="325"/>
    </row>
    <row r="123" spans="1:22" x14ac:dyDescent="0.25">
      <c r="A123" s="23"/>
      <c r="B123" s="76"/>
      <c r="C123" s="198"/>
      <c r="D123" s="12"/>
      <c r="E123" s="12"/>
      <c r="F123" s="12"/>
      <c r="G123" s="12"/>
      <c r="H123" s="12"/>
      <c r="I123" s="12"/>
      <c r="K123" s="323"/>
      <c r="L123" s="324"/>
      <c r="M123" s="324"/>
      <c r="N123" s="324"/>
      <c r="O123" s="324"/>
      <c r="P123" s="324"/>
      <c r="Q123" s="324"/>
      <c r="R123" s="324"/>
      <c r="S123" s="324"/>
      <c r="T123" s="324"/>
      <c r="U123" s="325"/>
    </row>
    <row r="124" spans="1:22" x14ac:dyDescent="0.25">
      <c r="A124" s="23"/>
      <c r="B124" s="76"/>
      <c r="C124" s="198"/>
      <c r="D124" s="12"/>
      <c r="E124" s="12"/>
      <c r="F124" s="12"/>
      <c r="G124" s="12"/>
      <c r="H124" s="12"/>
      <c r="I124" s="12"/>
      <c r="K124" s="323"/>
      <c r="L124" s="324"/>
      <c r="M124" s="324"/>
      <c r="N124" s="324"/>
      <c r="O124" s="324"/>
      <c r="P124" s="324"/>
      <c r="Q124" s="324"/>
      <c r="R124" s="324"/>
      <c r="S124" s="324"/>
      <c r="T124" s="324"/>
      <c r="U124" s="325"/>
    </row>
    <row r="125" spans="1:22" x14ac:dyDescent="0.25">
      <c r="A125" s="23"/>
      <c r="B125" s="76"/>
      <c r="C125" s="198"/>
      <c r="D125" s="12"/>
      <c r="E125" s="12"/>
      <c r="F125" s="12"/>
      <c r="G125" s="12"/>
      <c r="H125" s="12"/>
      <c r="I125" s="12"/>
      <c r="K125" s="323"/>
      <c r="L125" s="324"/>
      <c r="M125" s="324"/>
      <c r="N125" s="324"/>
      <c r="O125" s="324"/>
      <c r="P125" s="324"/>
      <c r="Q125" s="324"/>
      <c r="R125" s="324"/>
      <c r="S125" s="324"/>
      <c r="T125" s="324"/>
      <c r="U125" s="325"/>
    </row>
    <row r="126" spans="1:22" ht="13.5" thickBot="1" x14ac:dyDescent="0.3">
      <c r="A126" s="23"/>
      <c r="B126" s="23"/>
      <c r="C126" s="11"/>
      <c r="D126" s="12"/>
      <c r="E126" s="12"/>
      <c r="F126" s="12"/>
      <c r="G126" s="12"/>
      <c r="H126" s="12"/>
      <c r="I126" s="12"/>
      <c r="K126" s="326"/>
      <c r="L126" s="327"/>
      <c r="M126" s="327"/>
      <c r="N126" s="327"/>
      <c r="O126" s="327"/>
      <c r="P126" s="327"/>
      <c r="Q126" s="327"/>
      <c r="R126" s="327"/>
      <c r="S126" s="327"/>
      <c r="T126" s="327"/>
      <c r="U126" s="328"/>
      <c r="V126" s="1"/>
    </row>
    <row r="127" spans="1:22" s="285" customFormat="1" ht="13.5" thickBot="1" x14ac:dyDescent="0.3">
      <c r="A127" s="280"/>
      <c r="B127" s="280"/>
      <c r="C127" s="281"/>
      <c r="D127" s="282"/>
      <c r="E127" s="282"/>
      <c r="F127" s="282"/>
      <c r="G127" s="282"/>
      <c r="H127" s="282"/>
      <c r="I127" s="282"/>
      <c r="J127" s="283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</row>
    <row r="128" spans="1:22" ht="13.5" thickBot="1" x14ac:dyDescent="0.3">
      <c r="D128" s="357" t="s">
        <v>175</v>
      </c>
      <c r="E128" s="358"/>
      <c r="F128" s="359"/>
      <c r="K128" s="341" t="s">
        <v>322</v>
      </c>
      <c r="L128" s="342"/>
      <c r="M128" s="342"/>
      <c r="N128" s="342"/>
      <c r="O128" s="342"/>
      <c r="P128" s="342"/>
      <c r="Q128" s="342"/>
      <c r="R128" s="342"/>
      <c r="S128" s="342"/>
      <c r="T128" s="342"/>
      <c r="U128" s="343"/>
      <c r="V128" s="12"/>
    </row>
    <row r="129" spans="1:22" ht="13.5" thickBot="1" x14ac:dyDescent="0.3">
      <c r="A129" s="194"/>
      <c r="B129" s="199"/>
      <c r="C129" s="1"/>
      <c r="D129" s="95" t="s">
        <v>298</v>
      </c>
      <c r="E129" s="95"/>
      <c r="F129" s="96">
        <v>45074</v>
      </c>
      <c r="G129" s="12"/>
      <c r="H129" s="12"/>
      <c r="I129" s="12"/>
      <c r="K129" s="13" t="s">
        <v>141</v>
      </c>
      <c r="L129" s="13" t="s">
        <v>105</v>
      </c>
      <c r="M129" s="13" t="s">
        <v>106</v>
      </c>
      <c r="N129" s="14" t="s">
        <v>107</v>
      </c>
      <c r="O129" s="15" t="s">
        <v>108</v>
      </c>
      <c r="P129" s="16" t="s">
        <v>109</v>
      </c>
      <c r="Q129" s="329" t="s">
        <v>144</v>
      </c>
      <c r="R129" s="330"/>
      <c r="S129" s="331"/>
      <c r="T129" s="13" t="s">
        <v>110</v>
      </c>
      <c r="U129" s="13" t="s">
        <v>111</v>
      </c>
      <c r="V129" s="12"/>
    </row>
    <row r="130" spans="1:22" x14ac:dyDescent="0.25">
      <c r="A130" s="269">
        <v>45071</v>
      </c>
      <c r="B130" s="144" t="s">
        <v>287</v>
      </c>
      <c r="C130" s="97">
        <v>0.85416666666666663</v>
      </c>
      <c r="D130" s="116" t="s">
        <v>41</v>
      </c>
      <c r="E130" s="116" t="s">
        <v>22</v>
      </c>
      <c r="F130" s="116" t="s">
        <v>8</v>
      </c>
      <c r="G130" s="116">
        <v>4</v>
      </c>
      <c r="H130" s="116" t="s">
        <v>23</v>
      </c>
      <c r="I130" s="116">
        <v>2</v>
      </c>
      <c r="K130" s="99" t="s">
        <v>112</v>
      </c>
      <c r="L130" s="263" t="s">
        <v>148</v>
      </c>
      <c r="M130" s="101">
        <v>31</v>
      </c>
      <c r="N130" s="102">
        <v>22</v>
      </c>
      <c r="O130" s="103">
        <v>6</v>
      </c>
      <c r="P130" s="104">
        <v>3</v>
      </c>
      <c r="Q130" s="101">
        <v>106</v>
      </c>
      <c r="R130" s="105" t="s">
        <v>23</v>
      </c>
      <c r="S130" s="106">
        <v>45</v>
      </c>
      <c r="T130" s="107">
        <f t="shared" ref="T130:T146" si="10">Q130-S130</f>
        <v>61</v>
      </c>
      <c r="U130" s="128">
        <f t="shared" ref="U130:U146" si="11">N130*3+O130</f>
        <v>72</v>
      </c>
      <c r="V130" s="12"/>
    </row>
    <row r="131" spans="1:22" x14ac:dyDescent="0.25">
      <c r="A131" s="269">
        <v>45072</v>
      </c>
      <c r="B131" s="144" t="s">
        <v>283</v>
      </c>
      <c r="C131" s="97">
        <v>0.83333333333333337</v>
      </c>
      <c r="D131" s="116" t="s">
        <v>40</v>
      </c>
      <c r="E131" s="116" t="s">
        <v>22</v>
      </c>
      <c r="F131" s="116" t="s">
        <v>34</v>
      </c>
      <c r="G131" s="116">
        <v>1</v>
      </c>
      <c r="H131" s="116" t="s">
        <v>23</v>
      </c>
      <c r="I131" s="116">
        <v>7</v>
      </c>
      <c r="K131" s="48" t="s">
        <v>113</v>
      </c>
      <c r="L131" s="314" t="s">
        <v>36</v>
      </c>
      <c r="M131" s="49">
        <v>32</v>
      </c>
      <c r="N131" s="123">
        <v>22</v>
      </c>
      <c r="O131" s="124">
        <v>1</v>
      </c>
      <c r="P131" s="125">
        <v>9</v>
      </c>
      <c r="Q131" s="49">
        <v>83</v>
      </c>
      <c r="R131" s="50" t="s">
        <v>23</v>
      </c>
      <c r="S131" s="51">
        <v>45</v>
      </c>
      <c r="T131" s="129">
        <f t="shared" si="10"/>
        <v>38</v>
      </c>
      <c r="U131" s="130">
        <f t="shared" si="11"/>
        <v>67</v>
      </c>
      <c r="V131" s="12"/>
    </row>
    <row r="132" spans="1:22" x14ac:dyDescent="0.25">
      <c r="A132" s="94"/>
      <c r="B132" s="144"/>
      <c r="C132" s="97">
        <v>0.47916666666666669</v>
      </c>
      <c r="D132" s="116" t="s">
        <v>149</v>
      </c>
      <c r="E132" s="116" t="s">
        <v>22</v>
      </c>
      <c r="F132" s="116" t="s">
        <v>35</v>
      </c>
      <c r="G132" s="116">
        <v>2</v>
      </c>
      <c r="H132" s="116" t="s">
        <v>23</v>
      </c>
      <c r="I132" s="116">
        <v>1</v>
      </c>
      <c r="K132" s="62" t="s">
        <v>115</v>
      </c>
      <c r="L132" s="132" t="s">
        <v>240</v>
      </c>
      <c r="M132" s="55">
        <v>32</v>
      </c>
      <c r="N132" s="56">
        <v>18</v>
      </c>
      <c r="O132" s="57">
        <v>8</v>
      </c>
      <c r="P132" s="58">
        <v>6</v>
      </c>
      <c r="Q132" s="55">
        <v>99</v>
      </c>
      <c r="R132" s="59" t="s">
        <v>23</v>
      </c>
      <c r="S132" s="60">
        <v>56</v>
      </c>
      <c r="T132" s="61">
        <f t="shared" si="10"/>
        <v>43</v>
      </c>
      <c r="U132" s="131">
        <f t="shared" si="11"/>
        <v>62</v>
      </c>
      <c r="V132" s="12"/>
    </row>
    <row r="133" spans="1:22" x14ac:dyDescent="0.25">
      <c r="A133" s="116"/>
      <c r="B133" s="197"/>
      <c r="C133" s="97">
        <v>0.64583333333333337</v>
      </c>
      <c r="D133" s="116" t="s">
        <v>148</v>
      </c>
      <c r="E133" s="116" t="s">
        <v>22</v>
      </c>
      <c r="F133" s="116" t="s">
        <v>38</v>
      </c>
      <c r="G133" s="116">
        <v>2</v>
      </c>
      <c r="H133" s="116" t="s">
        <v>23</v>
      </c>
      <c r="I133" s="116">
        <v>0</v>
      </c>
      <c r="K133" s="53" t="s">
        <v>116</v>
      </c>
      <c r="L133" s="132" t="s">
        <v>11</v>
      </c>
      <c r="M133" s="55">
        <v>32</v>
      </c>
      <c r="N133" s="56">
        <v>20</v>
      </c>
      <c r="O133" s="57">
        <v>2</v>
      </c>
      <c r="P133" s="58">
        <v>10</v>
      </c>
      <c r="Q133" s="55">
        <v>95</v>
      </c>
      <c r="R133" s="59" t="s">
        <v>23</v>
      </c>
      <c r="S133" s="60">
        <v>58</v>
      </c>
      <c r="T133" s="61">
        <f t="shared" si="10"/>
        <v>37</v>
      </c>
      <c r="U133" s="131">
        <f t="shared" si="11"/>
        <v>62</v>
      </c>
      <c r="V133" s="12"/>
    </row>
    <row r="134" spans="1:22" x14ac:dyDescent="0.25">
      <c r="A134" s="94"/>
      <c r="B134" s="144"/>
      <c r="C134" s="97">
        <v>0.64583333333333337</v>
      </c>
      <c r="D134" s="196" t="s">
        <v>240</v>
      </c>
      <c r="E134" s="116" t="s">
        <v>22</v>
      </c>
      <c r="F134" s="196" t="s">
        <v>147</v>
      </c>
      <c r="G134" s="116">
        <v>4</v>
      </c>
      <c r="H134" s="116" t="s">
        <v>23</v>
      </c>
      <c r="I134" s="116">
        <v>6</v>
      </c>
      <c r="K134" s="62" t="s">
        <v>117</v>
      </c>
      <c r="L134" s="115" t="s">
        <v>149</v>
      </c>
      <c r="M134" s="55">
        <v>32</v>
      </c>
      <c r="N134" s="56">
        <v>18</v>
      </c>
      <c r="O134" s="57">
        <v>4</v>
      </c>
      <c r="P134" s="58">
        <v>10</v>
      </c>
      <c r="Q134" s="55">
        <v>86</v>
      </c>
      <c r="R134" s="59" t="s">
        <v>23</v>
      </c>
      <c r="S134" s="60">
        <v>50</v>
      </c>
      <c r="T134" s="65">
        <f t="shared" si="10"/>
        <v>36</v>
      </c>
      <c r="U134" s="131">
        <f t="shared" si="11"/>
        <v>58</v>
      </c>
      <c r="V134" s="1"/>
    </row>
    <row r="135" spans="1:22" x14ac:dyDescent="0.25">
      <c r="A135" s="94"/>
      <c r="B135" s="144"/>
      <c r="C135" s="97">
        <v>0.64583333333333337</v>
      </c>
      <c r="D135" s="116" t="s">
        <v>36</v>
      </c>
      <c r="E135" s="116" t="s">
        <v>22</v>
      </c>
      <c r="F135" s="116" t="s">
        <v>238</v>
      </c>
      <c r="G135" s="116">
        <v>5</v>
      </c>
      <c r="H135" s="116" t="s">
        <v>23</v>
      </c>
      <c r="I135" s="116">
        <v>0</v>
      </c>
      <c r="K135" s="53" t="s">
        <v>118</v>
      </c>
      <c r="L135" s="132" t="s">
        <v>147</v>
      </c>
      <c r="M135" s="55">
        <v>32</v>
      </c>
      <c r="N135" s="56">
        <v>17</v>
      </c>
      <c r="O135" s="57">
        <v>6</v>
      </c>
      <c r="P135" s="58">
        <v>9</v>
      </c>
      <c r="Q135" s="55">
        <v>95</v>
      </c>
      <c r="R135" s="59" t="s">
        <v>23</v>
      </c>
      <c r="S135" s="60">
        <v>56</v>
      </c>
      <c r="T135" s="61">
        <f t="shared" si="10"/>
        <v>39</v>
      </c>
      <c r="U135" s="131">
        <f t="shared" si="11"/>
        <v>57</v>
      </c>
      <c r="V135" s="1"/>
    </row>
    <row r="136" spans="1:22" x14ac:dyDescent="0.25">
      <c r="A136" s="94"/>
      <c r="B136" s="144"/>
      <c r="C136" s="97">
        <v>0.64583333333333337</v>
      </c>
      <c r="D136" s="116" t="s">
        <v>237</v>
      </c>
      <c r="E136" s="116" t="s">
        <v>22</v>
      </c>
      <c r="F136" s="196" t="s">
        <v>39</v>
      </c>
      <c r="G136" s="116">
        <v>0</v>
      </c>
      <c r="H136" s="116" t="s">
        <v>23</v>
      </c>
      <c r="I136" s="116">
        <v>8</v>
      </c>
      <c r="K136" s="62" t="s">
        <v>119</v>
      </c>
      <c r="L136" s="115" t="s">
        <v>41</v>
      </c>
      <c r="M136" s="55">
        <v>32</v>
      </c>
      <c r="N136" s="56">
        <v>17</v>
      </c>
      <c r="O136" s="57">
        <v>6</v>
      </c>
      <c r="P136" s="58">
        <v>9</v>
      </c>
      <c r="Q136" s="55">
        <v>88</v>
      </c>
      <c r="R136" s="59" t="s">
        <v>23</v>
      </c>
      <c r="S136" s="60">
        <v>60</v>
      </c>
      <c r="T136" s="64">
        <f t="shared" si="10"/>
        <v>28</v>
      </c>
      <c r="U136" s="131">
        <f t="shared" si="11"/>
        <v>57</v>
      </c>
      <c r="V136" s="1"/>
    </row>
    <row r="137" spans="1:22" x14ac:dyDescent="0.25">
      <c r="A137" s="94"/>
      <c r="B137" s="144"/>
      <c r="C137" s="97">
        <v>0.64583333333333337</v>
      </c>
      <c r="D137" s="196" t="s">
        <v>11</v>
      </c>
      <c r="E137" s="116" t="s">
        <v>22</v>
      </c>
      <c r="F137" s="196" t="s">
        <v>239</v>
      </c>
      <c r="G137" s="116">
        <v>3</v>
      </c>
      <c r="H137" s="116" t="s">
        <v>23</v>
      </c>
      <c r="I137" s="116">
        <v>0</v>
      </c>
      <c r="K137" s="53" t="s">
        <v>120</v>
      </c>
      <c r="L137" s="115" t="s">
        <v>34</v>
      </c>
      <c r="M137" s="55">
        <v>32</v>
      </c>
      <c r="N137" s="56">
        <v>15</v>
      </c>
      <c r="O137" s="57">
        <v>9</v>
      </c>
      <c r="P137" s="58">
        <v>8</v>
      </c>
      <c r="Q137" s="55">
        <v>71</v>
      </c>
      <c r="R137" s="59" t="s">
        <v>23</v>
      </c>
      <c r="S137" s="60">
        <v>49</v>
      </c>
      <c r="T137" s="73">
        <f t="shared" si="10"/>
        <v>22</v>
      </c>
      <c r="U137" s="133">
        <f t="shared" si="11"/>
        <v>54</v>
      </c>
      <c r="V137" s="1"/>
    </row>
    <row r="138" spans="1:22" x14ac:dyDescent="0.25">
      <c r="A138" s="94"/>
      <c r="B138" s="144"/>
      <c r="C138" s="97"/>
      <c r="D138" s="98" t="s">
        <v>241</v>
      </c>
      <c r="E138" s="116"/>
      <c r="F138" s="116" t="s">
        <v>159</v>
      </c>
      <c r="G138" s="319"/>
      <c r="H138" s="319"/>
      <c r="I138" s="319"/>
      <c r="K138" s="62" t="s">
        <v>121</v>
      </c>
      <c r="L138" s="115" t="s">
        <v>38</v>
      </c>
      <c r="M138" s="55">
        <v>32</v>
      </c>
      <c r="N138" s="56">
        <v>15</v>
      </c>
      <c r="O138" s="57">
        <v>3</v>
      </c>
      <c r="P138" s="58">
        <v>14</v>
      </c>
      <c r="Q138" s="55">
        <v>58</v>
      </c>
      <c r="R138" s="59" t="s">
        <v>23</v>
      </c>
      <c r="S138" s="60">
        <v>60</v>
      </c>
      <c r="T138" s="64">
        <f t="shared" si="10"/>
        <v>-2</v>
      </c>
      <c r="U138" s="131">
        <f t="shared" si="11"/>
        <v>48</v>
      </c>
      <c r="V138" s="1"/>
    </row>
    <row r="139" spans="1:22" x14ac:dyDescent="0.25">
      <c r="A139" s="12"/>
      <c r="B139" s="5"/>
      <c r="C139" s="12"/>
      <c r="D139" s="12"/>
      <c r="E139" s="12"/>
      <c r="F139" s="12"/>
      <c r="G139" s="12"/>
      <c r="H139" s="12"/>
      <c r="I139" s="12"/>
      <c r="K139" s="53" t="s">
        <v>123</v>
      </c>
      <c r="L139" s="132" t="s">
        <v>239</v>
      </c>
      <c r="M139" s="70">
        <v>32</v>
      </c>
      <c r="N139" s="67">
        <v>14</v>
      </c>
      <c r="O139" s="68">
        <v>4</v>
      </c>
      <c r="P139" s="69">
        <v>14</v>
      </c>
      <c r="Q139" s="70">
        <v>55</v>
      </c>
      <c r="R139" s="71" t="s">
        <v>23</v>
      </c>
      <c r="S139" s="72">
        <v>62</v>
      </c>
      <c r="T139" s="64">
        <f t="shared" si="10"/>
        <v>-7</v>
      </c>
      <c r="U139" s="131">
        <f t="shared" si="11"/>
        <v>46</v>
      </c>
      <c r="V139" s="12"/>
    </row>
    <row r="140" spans="1:22" x14ac:dyDescent="0.25">
      <c r="A140" s="194"/>
      <c r="B140" s="199"/>
      <c r="C140" s="1"/>
      <c r="D140" s="95" t="s">
        <v>308</v>
      </c>
      <c r="E140" s="95"/>
      <c r="F140" s="96">
        <v>45081</v>
      </c>
      <c r="G140" s="12"/>
      <c r="H140" s="12"/>
      <c r="I140" s="12"/>
      <c r="K140" s="62" t="s">
        <v>124</v>
      </c>
      <c r="L140" s="132" t="s">
        <v>39</v>
      </c>
      <c r="M140" s="55">
        <v>32</v>
      </c>
      <c r="N140" s="56">
        <v>12</v>
      </c>
      <c r="O140" s="57">
        <v>5</v>
      </c>
      <c r="P140" s="58">
        <v>15</v>
      </c>
      <c r="Q140" s="55">
        <v>74</v>
      </c>
      <c r="R140" s="59" t="s">
        <v>23</v>
      </c>
      <c r="S140" s="60">
        <v>80</v>
      </c>
      <c r="T140" s="64">
        <f t="shared" si="10"/>
        <v>-6</v>
      </c>
      <c r="U140" s="131">
        <f t="shared" si="11"/>
        <v>41</v>
      </c>
      <c r="V140" s="12"/>
    </row>
    <row r="141" spans="1:22" x14ac:dyDescent="0.25">
      <c r="A141" s="94"/>
      <c r="B141" s="144"/>
      <c r="C141" s="97">
        <v>0.64583333333333337</v>
      </c>
      <c r="D141" s="196" t="s">
        <v>239</v>
      </c>
      <c r="E141" s="116" t="s">
        <v>22</v>
      </c>
      <c r="F141" s="116" t="s">
        <v>148</v>
      </c>
      <c r="G141" s="116">
        <v>4</v>
      </c>
      <c r="H141" s="116" t="s">
        <v>23</v>
      </c>
      <c r="I141" s="116">
        <v>4</v>
      </c>
      <c r="K141" s="62" t="s">
        <v>125</v>
      </c>
      <c r="L141" s="115" t="s">
        <v>159</v>
      </c>
      <c r="M141" s="55">
        <v>32</v>
      </c>
      <c r="N141" s="56">
        <v>11</v>
      </c>
      <c r="O141" s="57">
        <v>4</v>
      </c>
      <c r="P141" s="58">
        <v>17</v>
      </c>
      <c r="Q141" s="55">
        <v>76</v>
      </c>
      <c r="R141" s="59" t="s">
        <v>23</v>
      </c>
      <c r="S141" s="60">
        <v>81</v>
      </c>
      <c r="T141" s="61">
        <f t="shared" si="10"/>
        <v>-5</v>
      </c>
      <c r="U141" s="131">
        <f t="shared" si="11"/>
        <v>37</v>
      </c>
      <c r="V141" s="12"/>
    </row>
    <row r="142" spans="1:22" x14ac:dyDescent="0.25">
      <c r="A142" s="116"/>
      <c r="B142" s="197"/>
      <c r="C142" s="97">
        <v>0.64583333333333337</v>
      </c>
      <c r="D142" s="116" t="s">
        <v>34</v>
      </c>
      <c r="E142" s="116" t="s">
        <v>22</v>
      </c>
      <c r="F142" s="196" t="s">
        <v>11</v>
      </c>
      <c r="G142" s="116">
        <v>2</v>
      </c>
      <c r="H142" s="116" t="s">
        <v>23</v>
      </c>
      <c r="I142" s="116">
        <v>2</v>
      </c>
      <c r="K142" s="53" t="s">
        <v>126</v>
      </c>
      <c r="L142" s="115" t="s">
        <v>35</v>
      </c>
      <c r="M142" s="55">
        <v>32</v>
      </c>
      <c r="N142" s="56">
        <v>9</v>
      </c>
      <c r="O142" s="57">
        <v>9</v>
      </c>
      <c r="P142" s="58">
        <v>14</v>
      </c>
      <c r="Q142" s="55">
        <v>71</v>
      </c>
      <c r="R142" s="59" t="s">
        <v>23</v>
      </c>
      <c r="S142" s="60">
        <v>83</v>
      </c>
      <c r="T142" s="64">
        <f t="shared" si="10"/>
        <v>-12</v>
      </c>
      <c r="U142" s="131">
        <f t="shared" si="11"/>
        <v>36</v>
      </c>
      <c r="V142" s="12"/>
    </row>
    <row r="143" spans="1:22" x14ac:dyDescent="0.25">
      <c r="A143" s="94"/>
      <c r="B143" s="144"/>
      <c r="C143" s="97">
        <v>0.64583333333333337</v>
      </c>
      <c r="D143" s="196" t="s">
        <v>39</v>
      </c>
      <c r="E143" s="116" t="s">
        <v>22</v>
      </c>
      <c r="F143" s="116" t="s">
        <v>40</v>
      </c>
      <c r="G143" s="116">
        <v>5</v>
      </c>
      <c r="H143" s="116" t="s">
        <v>23</v>
      </c>
      <c r="I143" s="116">
        <v>4</v>
      </c>
      <c r="K143" s="127" t="s">
        <v>132</v>
      </c>
      <c r="L143" s="136" t="s">
        <v>8</v>
      </c>
      <c r="M143" s="307">
        <v>32</v>
      </c>
      <c r="N143" s="308">
        <v>7</v>
      </c>
      <c r="O143" s="151">
        <v>5</v>
      </c>
      <c r="P143" s="309">
        <v>20</v>
      </c>
      <c r="Q143" s="307">
        <v>51</v>
      </c>
      <c r="R143" s="151" t="s">
        <v>23</v>
      </c>
      <c r="S143" s="309">
        <v>92</v>
      </c>
      <c r="T143" s="310">
        <f t="shared" si="10"/>
        <v>-41</v>
      </c>
      <c r="U143" s="127">
        <f t="shared" si="11"/>
        <v>26</v>
      </c>
      <c r="V143" s="12"/>
    </row>
    <row r="144" spans="1:22" x14ac:dyDescent="0.25">
      <c r="A144" s="269">
        <v>45078</v>
      </c>
      <c r="B144" s="144" t="s">
        <v>296</v>
      </c>
      <c r="C144" s="97">
        <v>0.83333333333333337</v>
      </c>
      <c r="D144" s="116" t="s">
        <v>238</v>
      </c>
      <c r="E144" s="116" t="s">
        <v>22</v>
      </c>
      <c r="F144" s="116" t="s">
        <v>159</v>
      </c>
      <c r="G144" s="116">
        <v>0</v>
      </c>
      <c r="H144" s="116" t="s">
        <v>23</v>
      </c>
      <c r="I144" s="116">
        <v>2</v>
      </c>
      <c r="K144" s="311" t="s">
        <v>127</v>
      </c>
      <c r="L144" s="136" t="s">
        <v>40</v>
      </c>
      <c r="M144" s="27">
        <v>32</v>
      </c>
      <c r="N144" s="40">
        <v>6</v>
      </c>
      <c r="O144" s="41">
        <v>6</v>
      </c>
      <c r="P144" s="42">
        <v>20</v>
      </c>
      <c r="Q144" s="27">
        <v>47</v>
      </c>
      <c r="R144" s="28" t="s">
        <v>23</v>
      </c>
      <c r="S144" s="29">
        <v>96</v>
      </c>
      <c r="T144" s="43">
        <f t="shared" si="10"/>
        <v>-49</v>
      </c>
      <c r="U144" s="127">
        <f t="shared" si="11"/>
        <v>24</v>
      </c>
      <c r="V144" s="12"/>
    </row>
    <row r="145" spans="1:22" x14ac:dyDescent="0.25">
      <c r="A145" s="94"/>
      <c r="B145" s="167" t="s">
        <v>280</v>
      </c>
      <c r="C145" s="97">
        <v>0.64583333333333337</v>
      </c>
      <c r="D145" s="98" t="s">
        <v>8</v>
      </c>
      <c r="E145" s="116" t="s">
        <v>22</v>
      </c>
      <c r="F145" s="116" t="s">
        <v>36</v>
      </c>
      <c r="G145" s="98">
        <v>0</v>
      </c>
      <c r="H145" s="98" t="s">
        <v>23</v>
      </c>
      <c r="I145" s="98">
        <v>3</v>
      </c>
      <c r="K145" s="131" t="s">
        <v>128</v>
      </c>
      <c r="L145" s="135" t="s">
        <v>238</v>
      </c>
      <c r="M145" s="187">
        <v>32</v>
      </c>
      <c r="N145" s="188">
        <v>4</v>
      </c>
      <c r="O145" s="189">
        <v>3</v>
      </c>
      <c r="P145" s="58">
        <v>25</v>
      </c>
      <c r="Q145" s="55">
        <v>47</v>
      </c>
      <c r="R145" s="59" t="s">
        <v>23</v>
      </c>
      <c r="S145" s="60">
        <v>123</v>
      </c>
      <c r="T145" s="64">
        <f t="shared" si="10"/>
        <v>-76</v>
      </c>
      <c r="U145" s="131">
        <f t="shared" si="11"/>
        <v>15</v>
      </c>
      <c r="V145" s="12"/>
    </row>
    <row r="146" spans="1:22" ht="13.5" thickBot="1" x14ac:dyDescent="0.3">
      <c r="A146" s="94"/>
      <c r="B146" s="144"/>
      <c r="C146" s="97">
        <v>0.64583333333333337</v>
      </c>
      <c r="D146" s="116" t="s">
        <v>35</v>
      </c>
      <c r="E146" s="116" t="s">
        <v>22</v>
      </c>
      <c r="F146" s="116" t="s">
        <v>41</v>
      </c>
      <c r="G146" s="116">
        <v>5</v>
      </c>
      <c r="H146" s="116" t="s">
        <v>23</v>
      </c>
      <c r="I146" s="116">
        <v>3</v>
      </c>
      <c r="K146" s="311" t="s">
        <v>129</v>
      </c>
      <c r="L146" s="136" t="s">
        <v>237</v>
      </c>
      <c r="M146" s="27">
        <v>31</v>
      </c>
      <c r="N146" s="40">
        <v>1</v>
      </c>
      <c r="O146" s="41">
        <v>5</v>
      </c>
      <c r="P146" s="42">
        <v>25</v>
      </c>
      <c r="Q146" s="27">
        <v>22</v>
      </c>
      <c r="R146" s="28" t="s">
        <v>23</v>
      </c>
      <c r="S146" s="29">
        <v>128</v>
      </c>
      <c r="T146" s="43">
        <f t="shared" si="10"/>
        <v>-106</v>
      </c>
      <c r="U146" s="127">
        <f t="shared" si="11"/>
        <v>8</v>
      </c>
      <c r="V146" s="12"/>
    </row>
    <row r="147" spans="1:22" ht="13.5" thickBot="1" x14ac:dyDescent="0.3">
      <c r="A147" s="94"/>
      <c r="B147" s="144"/>
      <c r="C147" s="97">
        <v>0.64583333333333337</v>
      </c>
      <c r="D147" s="196" t="s">
        <v>147</v>
      </c>
      <c r="E147" s="116" t="s">
        <v>22</v>
      </c>
      <c r="F147" s="116" t="s">
        <v>149</v>
      </c>
      <c r="G147" s="116">
        <v>4</v>
      </c>
      <c r="H147" s="116" t="s">
        <v>23</v>
      </c>
      <c r="I147" s="116">
        <v>0</v>
      </c>
      <c r="K147" s="44"/>
      <c r="L147" s="44" t="s">
        <v>139</v>
      </c>
      <c r="M147" s="45">
        <f>SUM(M128:M146)</f>
        <v>542</v>
      </c>
      <c r="N147" s="46">
        <f t="shared" ref="N147:Q147" si="12">SUM(N128:N146)</f>
        <v>228</v>
      </c>
      <c r="O147" s="47">
        <f t="shared" si="12"/>
        <v>86</v>
      </c>
      <c r="P147" s="45">
        <f t="shared" si="12"/>
        <v>228</v>
      </c>
      <c r="Q147" s="46">
        <f t="shared" si="12"/>
        <v>1224</v>
      </c>
      <c r="R147" s="47" t="s">
        <v>23</v>
      </c>
      <c r="S147" s="45">
        <f t="shared" ref="S147:U147" si="13">SUM(S128:S146)</f>
        <v>1224</v>
      </c>
      <c r="T147" s="44">
        <f t="shared" si="13"/>
        <v>0</v>
      </c>
      <c r="U147" s="44">
        <f t="shared" si="13"/>
        <v>770</v>
      </c>
      <c r="V147" s="1"/>
    </row>
    <row r="148" spans="1:22" ht="13.5" thickBot="1" x14ac:dyDescent="0.3">
      <c r="A148" s="94"/>
      <c r="B148" s="144"/>
      <c r="C148" s="97">
        <v>0.64583333333333337</v>
      </c>
      <c r="D148" s="116" t="s">
        <v>38</v>
      </c>
      <c r="E148" s="116" t="s">
        <v>22</v>
      </c>
      <c r="F148" s="196" t="s">
        <v>240</v>
      </c>
      <c r="G148" s="116">
        <v>2</v>
      </c>
      <c r="H148" s="116" t="s">
        <v>23</v>
      </c>
      <c r="I148" s="116">
        <v>1</v>
      </c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"/>
    </row>
    <row r="149" spans="1:22" ht="12.75" customHeight="1" x14ac:dyDescent="0.25">
      <c r="A149" s="94"/>
      <c r="B149" s="144"/>
      <c r="C149" s="97"/>
      <c r="D149" s="98" t="s">
        <v>241</v>
      </c>
      <c r="E149" s="116"/>
      <c r="F149" s="116" t="s">
        <v>237</v>
      </c>
      <c r="G149" s="319"/>
      <c r="H149" s="319"/>
      <c r="I149" s="319"/>
      <c r="K149" s="320" t="s">
        <v>323</v>
      </c>
      <c r="L149" s="321"/>
      <c r="M149" s="321"/>
      <c r="N149" s="321"/>
      <c r="O149" s="321"/>
      <c r="P149" s="321"/>
      <c r="Q149" s="321"/>
      <c r="R149" s="321"/>
      <c r="S149" s="321"/>
      <c r="T149" s="321"/>
      <c r="U149" s="322"/>
      <c r="V149" s="1"/>
    </row>
    <row r="150" spans="1:22" x14ac:dyDescent="0.25">
      <c r="A150" s="4"/>
      <c r="B150" s="4"/>
      <c r="C150" s="4"/>
      <c r="D150" s="4"/>
      <c r="E150" s="4"/>
      <c r="F150" s="4"/>
      <c r="G150" s="4"/>
      <c r="H150" s="4"/>
      <c r="I150" s="4"/>
      <c r="K150" s="323"/>
      <c r="L150" s="324"/>
      <c r="M150" s="324"/>
      <c r="N150" s="324"/>
      <c r="O150" s="324"/>
      <c r="P150" s="324"/>
      <c r="Q150" s="324"/>
      <c r="R150" s="324"/>
      <c r="S150" s="324"/>
      <c r="T150" s="324"/>
      <c r="U150" s="325"/>
      <c r="V150" s="1"/>
    </row>
    <row r="151" spans="1:22" x14ac:dyDescent="0.25">
      <c r="A151" s="4"/>
      <c r="B151" s="4"/>
      <c r="C151" s="4"/>
      <c r="D151" s="4"/>
      <c r="E151" s="4"/>
      <c r="F151" s="4"/>
      <c r="G151" s="4"/>
      <c r="H151" s="4"/>
      <c r="I151" s="4"/>
      <c r="K151" s="323"/>
      <c r="L151" s="324"/>
      <c r="M151" s="324"/>
      <c r="N151" s="324"/>
      <c r="O151" s="324"/>
      <c r="P151" s="324"/>
      <c r="Q151" s="324"/>
      <c r="R151" s="324"/>
      <c r="S151" s="324"/>
      <c r="T151" s="324"/>
      <c r="U151" s="325"/>
      <c r="V151" s="1"/>
    </row>
    <row r="152" spans="1:22" x14ac:dyDescent="0.25">
      <c r="A152" s="4"/>
      <c r="B152" s="4"/>
      <c r="C152" s="4"/>
      <c r="D152" s="4"/>
      <c r="E152" s="4"/>
      <c r="F152" s="4"/>
      <c r="G152" s="4"/>
      <c r="H152" s="4"/>
      <c r="I152" s="4"/>
      <c r="K152" s="323"/>
      <c r="L152" s="324"/>
      <c r="M152" s="324"/>
      <c r="N152" s="324"/>
      <c r="O152" s="324"/>
      <c r="P152" s="324"/>
      <c r="Q152" s="324"/>
      <c r="R152" s="324"/>
      <c r="S152" s="324"/>
      <c r="T152" s="324"/>
      <c r="U152" s="325"/>
    </row>
    <row r="153" spans="1:22" x14ac:dyDescent="0.25">
      <c r="A153" s="4"/>
      <c r="B153" s="4"/>
      <c r="C153" s="4"/>
      <c r="D153" s="4"/>
      <c r="E153" s="4"/>
      <c r="F153" s="4"/>
      <c r="G153" s="4"/>
      <c r="H153" s="4"/>
      <c r="I153" s="4"/>
      <c r="K153" s="323"/>
      <c r="L153" s="324"/>
      <c r="M153" s="324"/>
      <c r="N153" s="324"/>
      <c r="O153" s="324"/>
      <c r="P153" s="324"/>
      <c r="Q153" s="324"/>
      <c r="R153" s="324"/>
      <c r="S153" s="324"/>
      <c r="T153" s="324"/>
      <c r="U153" s="325"/>
    </row>
    <row r="154" spans="1:22" x14ac:dyDescent="0.25">
      <c r="A154" s="4"/>
      <c r="B154" s="4"/>
      <c r="C154" s="4"/>
      <c r="D154" s="4"/>
      <c r="E154" s="4"/>
      <c r="F154" s="4"/>
      <c r="G154" s="4"/>
      <c r="H154" s="4"/>
      <c r="I154" s="4"/>
      <c r="K154" s="323"/>
      <c r="L154" s="324"/>
      <c r="M154" s="324"/>
      <c r="N154" s="324"/>
      <c r="O154" s="324"/>
      <c r="P154" s="324"/>
      <c r="Q154" s="324"/>
      <c r="R154" s="324"/>
      <c r="S154" s="324"/>
      <c r="T154" s="324"/>
      <c r="U154" s="325"/>
    </row>
    <row r="155" spans="1:22" x14ac:dyDescent="0.25">
      <c r="A155" s="4"/>
      <c r="B155" s="4"/>
      <c r="C155" s="4"/>
      <c r="D155" s="4"/>
      <c r="E155" s="4"/>
      <c r="F155" s="4"/>
      <c r="G155" s="4"/>
      <c r="H155" s="4"/>
      <c r="I155" s="4"/>
      <c r="K155" s="323"/>
      <c r="L155" s="324"/>
      <c r="M155" s="324"/>
      <c r="N155" s="324"/>
      <c r="O155" s="324"/>
      <c r="P155" s="324"/>
      <c r="Q155" s="324"/>
      <c r="R155" s="324"/>
      <c r="S155" s="324"/>
      <c r="T155" s="324"/>
      <c r="U155" s="325"/>
    </row>
    <row r="156" spans="1:22" ht="13.5" thickBot="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326"/>
      <c r="L156" s="327"/>
      <c r="M156" s="327"/>
      <c r="N156" s="327"/>
      <c r="O156" s="327"/>
      <c r="P156" s="327"/>
      <c r="Q156" s="327"/>
      <c r="R156" s="327"/>
      <c r="S156" s="327"/>
      <c r="T156" s="327"/>
      <c r="U156" s="328"/>
    </row>
    <row r="157" spans="1:22" ht="13.5" thickBot="1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2" ht="13.5" thickBot="1" x14ac:dyDescent="0.3">
      <c r="D158" s="357" t="s">
        <v>2</v>
      </c>
      <c r="E158" s="358"/>
      <c r="F158" s="359"/>
      <c r="G158" s="12"/>
      <c r="H158" s="12"/>
      <c r="I158" s="12"/>
      <c r="K158" s="350" t="s">
        <v>324</v>
      </c>
      <c r="L158" s="351"/>
      <c r="M158" s="351"/>
      <c r="N158" s="351"/>
      <c r="O158" s="351"/>
      <c r="P158" s="351"/>
      <c r="Q158" s="351"/>
      <c r="R158" s="351"/>
      <c r="S158" s="351"/>
      <c r="T158" s="351"/>
      <c r="U158" s="352"/>
    </row>
    <row r="159" spans="1:22" ht="13.5" thickBot="1" x14ac:dyDescent="0.3">
      <c r="A159" s="12"/>
      <c r="B159" s="3"/>
      <c r="C159" s="3"/>
      <c r="D159" s="95" t="s">
        <v>298</v>
      </c>
      <c r="E159" s="95"/>
      <c r="F159" s="96">
        <v>45067</v>
      </c>
      <c r="G159" s="12"/>
      <c r="H159" s="12"/>
      <c r="I159" s="12"/>
      <c r="K159" s="87" t="s">
        <v>141</v>
      </c>
      <c r="L159" s="87" t="s">
        <v>105</v>
      </c>
      <c r="M159" s="87" t="s">
        <v>106</v>
      </c>
      <c r="N159" s="88" t="s">
        <v>107</v>
      </c>
      <c r="O159" s="89" t="s">
        <v>108</v>
      </c>
      <c r="P159" s="90" t="s">
        <v>109</v>
      </c>
      <c r="Q159" s="117" t="s">
        <v>144</v>
      </c>
      <c r="R159" s="118"/>
      <c r="S159" s="119"/>
      <c r="T159" s="87" t="s">
        <v>110</v>
      </c>
      <c r="U159" s="87" t="s">
        <v>111</v>
      </c>
    </row>
    <row r="160" spans="1:22" x14ac:dyDescent="0.25">
      <c r="A160" s="92"/>
      <c r="B160" s="77"/>
      <c r="C160" s="97">
        <v>0.625</v>
      </c>
      <c r="D160" s="116" t="s">
        <v>47</v>
      </c>
      <c r="E160" s="116" t="s">
        <v>22</v>
      </c>
      <c r="F160" s="116" t="s">
        <v>248</v>
      </c>
      <c r="G160" s="116">
        <v>3</v>
      </c>
      <c r="H160" s="116" t="s">
        <v>23</v>
      </c>
      <c r="I160" s="116">
        <v>1</v>
      </c>
      <c r="K160" s="99" t="s">
        <v>112</v>
      </c>
      <c r="L160" s="100" t="s">
        <v>42</v>
      </c>
      <c r="M160" s="101">
        <v>32</v>
      </c>
      <c r="N160" s="102">
        <v>26</v>
      </c>
      <c r="O160" s="103">
        <v>6</v>
      </c>
      <c r="P160" s="104">
        <v>0</v>
      </c>
      <c r="Q160" s="101">
        <v>93</v>
      </c>
      <c r="R160" s="105" t="s">
        <v>23</v>
      </c>
      <c r="S160" s="106">
        <v>33</v>
      </c>
      <c r="T160" s="107">
        <f t="shared" ref="T160:T176" si="14">Q160-S160</f>
        <v>60</v>
      </c>
      <c r="U160" s="128">
        <f t="shared" ref="U160:U175" si="15">N160*3+O160</f>
        <v>84</v>
      </c>
    </row>
    <row r="161" spans="1:21" x14ac:dyDescent="0.25">
      <c r="A161" s="92"/>
      <c r="B161" s="77"/>
      <c r="C161" s="97">
        <v>0.625</v>
      </c>
      <c r="D161" s="116" t="s">
        <v>49</v>
      </c>
      <c r="E161" s="116" t="s">
        <v>22</v>
      </c>
      <c r="F161" s="116" t="s">
        <v>256</v>
      </c>
      <c r="G161" s="116">
        <v>0</v>
      </c>
      <c r="H161" s="116" t="s">
        <v>23</v>
      </c>
      <c r="I161" s="116">
        <v>6</v>
      </c>
      <c r="J161" s="12"/>
      <c r="K161" s="48" t="s">
        <v>113</v>
      </c>
      <c r="L161" s="52" t="s">
        <v>69</v>
      </c>
      <c r="M161" s="49">
        <v>32</v>
      </c>
      <c r="N161" s="291">
        <v>18</v>
      </c>
      <c r="O161" s="292">
        <v>8</v>
      </c>
      <c r="P161" s="293">
        <v>6</v>
      </c>
      <c r="Q161" s="290">
        <v>83</v>
      </c>
      <c r="R161" s="294" t="s">
        <v>23</v>
      </c>
      <c r="S161" s="295">
        <v>41</v>
      </c>
      <c r="T161" s="129">
        <f t="shared" si="14"/>
        <v>42</v>
      </c>
      <c r="U161" s="130">
        <f t="shared" si="15"/>
        <v>62</v>
      </c>
    </row>
    <row r="162" spans="1:21" x14ac:dyDescent="0.25">
      <c r="A162" s="92"/>
      <c r="B162" s="167" t="s">
        <v>280</v>
      </c>
      <c r="C162" s="97">
        <v>0.64583333333333337</v>
      </c>
      <c r="D162" s="116" t="s">
        <v>140</v>
      </c>
      <c r="E162" s="116" t="s">
        <v>22</v>
      </c>
      <c r="F162" s="98" t="s">
        <v>292</v>
      </c>
      <c r="G162" s="98">
        <v>3</v>
      </c>
      <c r="H162" s="98" t="s">
        <v>23</v>
      </c>
      <c r="I162" s="98">
        <v>0</v>
      </c>
      <c r="J162" s="12"/>
      <c r="K162" s="62" t="s">
        <v>115</v>
      </c>
      <c r="L162" s="54" t="s">
        <v>134</v>
      </c>
      <c r="M162" s="55">
        <v>32</v>
      </c>
      <c r="N162" s="56">
        <v>18</v>
      </c>
      <c r="O162" s="57">
        <v>5</v>
      </c>
      <c r="P162" s="58">
        <v>9</v>
      </c>
      <c r="Q162" s="55">
        <v>81</v>
      </c>
      <c r="R162" s="59" t="s">
        <v>23</v>
      </c>
      <c r="S162" s="60">
        <v>54</v>
      </c>
      <c r="T162" s="61">
        <f t="shared" si="14"/>
        <v>27</v>
      </c>
      <c r="U162" s="131">
        <f t="shared" si="15"/>
        <v>59</v>
      </c>
    </row>
    <row r="163" spans="1:21" x14ac:dyDescent="0.25">
      <c r="A163" s="92"/>
      <c r="B163" s="77"/>
      <c r="C163" s="97">
        <v>0.64583333333333337</v>
      </c>
      <c r="D163" s="116" t="s">
        <v>255</v>
      </c>
      <c r="E163" s="116" t="s">
        <v>22</v>
      </c>
      <c r="F163" s="116" t="s">
        <v>51</v>
      </c>
      <c r="G163" s="116">
        <v>5</v>
      </c>
      <c r="H163" s="116" t="s">
        <v>23</v>
      </c>
      <c r="I163" s="116">
        <v>2</v>
      </c>
      <c r="K163" s="53" t="s">
        <v>116</v>
      </c>
      <c r="L163" s="54" t="s">
        <v>68</v>
      </c>
      <c r="M163" s="55">
        <v>32</v>
      </c>
      <c r="N163" s="56">
        <v>16</v>
      </c>
      <c r="O163" s="57">
        <v>7</v>
      </c>
      <c r="P163" s="58">
        <v>9</v>
      </c>
      <c r="Q163" s="55">
        <v>107</v>
      </c>
      <c r="R163" s="59" t="s">
        <v>23</v>
      </c>
      <c r="S163" s="60">
        <v>73</v>
      </c>
      <c r="T163" s="61">
        <f t="shared" si="14"/>
        <v>34</v>
      </c>
      <c r="U163" s="131">
        <f t="shared" si="15"/>
        <v>55</v>
      </c>
    </row>
    <row r="164" spans="1:21" x14ac:dyDescent="0.25">
      <c r="A164" s="92"/>
      <c r="B164" s="77"/>
      <c r="C164" s="97">
        <v>0.64583333333333337</v>
      </c>
      <c r="D164" s="116" t="s">
        <v>48</v>
      </c>
      <c r="E164" s="116" t="s">
        <v>22</v>
      </c>
      <c r="F164" s="116" t="s">
        <v>252</v>
      </c>
      <c r="G164" s="116">
        <v>4</v>
      </c>
      <c r="H164" s="116" t="s">
        <v>23</v>
      </c>
      <c r="I164" s="116">
        <v>1</v>
      </c>
      <c r="K164" s="62" t="s">
        <v>117</v>
      </c>
      <c r="L164" s="54" t="s">
        <v>47</v>
      </c>
      <c r="M164" s="55">
        <v>32</v>
      </c>
      <c r="N164" s="56">
        <v>16</v>
      </c>
      <c r="O164" s="57">
        <v>7</v>
      </c>
      <c r="P164" s="58">
        <v>9</v>
      </c>
      <c r="Q164" s="55">
        <v>68</v>
      </c>
      <c r="R164" s="59" t="s">
        <v>23</v>
      </c>
      <c r="S164" s="60">
        <v>51</v>
      </c>
      <c r="T164" s="65">
        <f t="shared" si="14"/>
        <v>17</v>
      </c>
      <c r="U164" s="131">
        <f t="shared" si="15"/>
        <v>55</v>
      </c>
    </row>
    <row r="165" spans="1:21" x14ac:dyDescent="0.25">
      <c r="A165" s="92"/>
      <c r="B165" s="77"/>
      <c r="C165" s="97">
        <v>0.64583333333333337</v>
      </c>
      <c r="D165" s="116" t="s">
        <v>254</v>
      </c>
      <c r="E165" s="116" t="s">
        <v>22</v>
      </c>
      <c r="F165" s="116" t="s">
        <v>250</v>
      </c>
      <c r="G165" s="116">
        <v>1</v>
      </c>
      <c r="H165" s="116" t="s">
        <v>23</v>
      </c>
      <c r="I165" s="116">
        <v>3</v>
      </c>
      <c r="K165" s="53" t="s">
        <v>118</v>
      </c>
      <c r="L165" s="66" t="s">
        <v>135</v>
      </c>
      <c r="M165" s="70">
        <v>32</v>
      </c>
      <c r="N165" s="67">
        <v>13</v>
      </c>
      <c r="O165" s="68">
        <v>8</v>
      </c>
      <c r="P165" s="69">
        <v>11</v>
      </c>
      <c r="Q165" s="70">
        <v>87</v>
      </c>
      <c r="R165" s="71" t="s">
        <v>23</v>
      </c>
      <c r="S165" s="72">
        <v>73</v>
      </c>
      <c r="T165" s="61">
        <f t="shared" si="14"/>
        <v>14</v>
      </c>
      <c r="U165" s="131">
        <f t="shared" si="15"/>
        <v>47</v>
      </c>
    </row>
    <row r="166" spans="1:21" x14ac:dyDescent="0.25">
      <c r="A166" s="92"/>
      <c r="B166" s="77"/>
      <c r="C166" s="97">
        <v>0.64583333333333337</v>
      </c>
      <c r="D166" s="116" t="s">
        <v>253</v>
      </c>
      <c r="E166" s="116" t="s">
        <v>22</v>
      </c>
      <c r="F166" s="116" t="s">
        <v>257</v>
      </c>
      <c r="G166" s="116">
        <v>2</v>
      </c>
      <c r="H166" s="116" t="s">
        <v>23</v>
      </c>
      <c r="I166" s="116">
        <v>2</v>
      </c>
      <c r="K166" s="62" t="s">
        <v>119</v>
      </c>
      <c r="L166" s="54" t="s">
        <v>55</v>
      </c>
      <c r="M166" s="55">
        <v>32</v>
      </c>
      <c r="N166" s="56">
        <v>13</v>
      </c>
      <c r="O166" s="57">
        <v>8</v>
      </c>
      <c r="P166" s="58">
        <v>11</v>
      </c>
      <c r="Q166" s="55">
        <v>69</v>
      </c>
      <c r="R166" s="59" t="s">
        <v>23</v>
      </c>
      <c r="S166" s="60">
        <v>58</v>
      </c>
      <c r="T166" s="64">
        <f t="shared" si="14"/>
        <v>11</v>
      </c>
      <c r="U166" s="131">
        <f t="shared" si="15"/>
        <v>47</v>
      </c>
    </row>
    <row r="167" spans="1:21" x14ac:dyDescent="0.25">
      <c r="A167" s="92"/>
      <c r="B167" s="77"/>
      <c r="C167" s="97">
        <v>0.64583333333333337</v>
      </c>
      <c r="D167" s="116" t="s">
        <v>251</v>
      </c>
      <c r="E167" s="116" t="s">
        <v>22</v>
      </c>
      <c r="F167" s="116" t="s">
        <v>55</v>
      </c>
      <c r="G167" s="116">
        <v>2</v>
      </c>
      <c r="H167" s="116" t="s">
        <v>23</v>
      </c>
      <c r="I167" s="116">
        <v>2</v>
      </c>
      <c r="K167" s="53" t="s">
        <v>120</v>
      </c>
      <c r="L167" s="54" t="s">
        <v>44</v>
      </c>
      <c r="M167" s="55">
        <v>32</v>
      </c>
      <c r="N167" s="56">
        <v>14</v>
      </c>
      <c r="O167" s="57">
        <v>4</v>
      </c>
      <c r="P167" s="58">
        <v>14</v>
      </c>
      <c r="Q167" s="55">
        <v>68</v>
      </c>
      <c r="R167" s="59" t="s">
        <v>23</v>
      </c>
      <c r="S167" s="60">
        <v>67</v>
      </c>
      <c r="T167" s="73">
        <f t="shared" si="14"/>
        <v>1</v>
      </c>
      <c r="U167" s="133">
        <f t="shared" si="15"/>
        <v>46</v>
      </c>
    </row>
    <row r="168" spans="1:21" x14ac:dyDescent="0.25">
      <c r="A168" s="92"/>
      <c r="B168" s="77"/>
      <c r="C168" s="97"/>
      <c r="D168" s="98" t="s">
        <v>241</v>
      </c>
      <c r="E168" s="116"/>
      <c r="F168" s="116" t="s">
        <v>249</v>
      </c>
      <c r="G168" s="316"/>
      <c r="H168" s="317"/>
      <c r="I168" s="318"/>
      <c r="K168" s="62" t="s">
        <v>121</v>
      </c>
      <c r="L168" s="54" t="s">
        <v>140</v>
      </c>
      <c r="M168" s="55">
        <v>32</v>
      </c>
      <c r="N168" s="56">
        <v>13</v>
      </c>
      <c r="O168" s="57">
        <v>4</v>
      </c>
      <c r="P168" s="58">
        <v>15</v>
      </c>
      <c r="Q168" s="55">
        <v>63</v>
      </c>
      <c r="R168" s="59" t="s">
        <v>23</v>
      </c>
      <c r="S168" s="60">
        <v>72</v>
      </c>
      <c r="T168" s="64">
        <f t="shared" si="14"/>
        <v>-9</v>
      </c>
      <c r="U168" s="131">
        <f t="shared" si="15"/>
        <v>43</v>
      </c>
    </row>
    <row r="169" spans="1:21" x14ac:dyDescent="0.25">
      <c r="A169" s="3"/>
      <c r="B169" s="3"/>
      <c r="C169" s="3"/>
      <c r="D169" s="12"/>
      <c r="E169" s="12"/>
      <c r="F169" s="12"/>
      <c r="G169" s="12"/>
      <c r="H169" s="12"/>
      <c r="I169" s="12"/>
      <c r="K169" s="53" t="s">
        <v>123</v>
      </c>
      <c r="L169" s="54" t="s">
        <v>103</v>
      </c>
      <c r="M169" s="55">
        <v>32</v>
      </c>
      <c r="N169" s="56">
        <v>11</v>
      </c>
      <c r="O169" s="57">
        <v>7</v>
      </c>
      <c r="P169" s="58">
        <v>14</v>
      </c>
      <c r="Q169" s="55">
        <v>65</v>
      </c>
      <c r="R169" s="59" t="s">
        <v>23</v>
      </c>
      <c r="S169" s="60">
        <v>73</v>
      </c>
      <c r="T169" s="64">
        <f t="shared" si="14"/>
        <v>-8</v>
      </c>
      <c r="U169" s="131">
        <f t="shared" si="15"/>
        <v>40</v>
      </c>
    </row>
    <row r="170" spans="1:21" x14ac:dyDescent="0.25">
      <c r="A170" s="12"/>
      <c r="B170" s="3"/>
      <c r="C170" s="3"/>
      <c r="D170" s="95" t="s">
        <v>308</v>
      </c>
      <c r="E170" s="95"/>
      <c r="F170" s="96">
        <v>45081</v>
      </c>
      <c r="G170" s="12"/>
      <c r="H170" s="12"/>
      <c r="I170" s="12"/>
      <c r="K170" s="62" t="s">
        <v>124</v>
      </c>
      <c r="L170" s="108" t="s">
        <v>51</v>
      </c>
      <c r="M170" s="55">
        <v>32</v>
      </c>
      <c r="N170" s="110">
        <v>10</v>
      </c>
      <c r="O170" s="111">
        <v>9</v>
      </c>
      <c r="P170" s="112">
        <v>13</v>
      </c>
      <c r="Q170" s="109">
        <v>80</v>
      </c>
      <c r="R170" s="113" t="s">
        <v>23</v>
      </c>
      <c r="S170" s="114">
        <v>74</v>
      </c>
      <c r="T170" s="166">
        <f t="shared" si="14"/>
        <v>6</v>
      </c>
      <c r="U170" s="131">
        <f t="shared" si="15"/>
        <v>39</v>
      </c>
    </row>
    <row r="171" spans="1:21" x14ac:dyDescent="0.25">
      <c r="A171" s="92"/>
      <c r="B171" s="77"/>
      <c r="C171" s="97">
        <v>0.64583333333333337</v>
      </c>
      <c r="D171" s="116" t="s">
        <v>255</v>
      </c>
      <c r="E171" s="116" t="s">
        <v>22</v>
      </c>
      <c r="F171" s="116" t="s">
        <v>140</v>
      </c>
      <c r="G171" s="116">
        <v>4</v>
      </c>
      <c r="H171" s="116" t="s">
        <v>23</v>
      </c>
      <c r="I171" s="116">
        <v>2</v>
      </c>
      <c r="K171" s="53" t="s">
        <v>125</v>
      </c>
      <c r="L171" s="108" t="s">
        <v>49</v>
      </c>
      <c r="M171" s="55">
        <v>32</v>
      </c>
      <c r="N171" s="110">
        <v>10</v>
      </c>
      <c r="O171" s="111">
        <v>8</v>
      </c>
      <c r="P171" s="112">
        <v>14</v>
      </c>
      <c r="Q171" s="109">
        <v>81</v>
      </c>
      <c r="R171" s="113" t="s">
        <v>23</v>
      </c>
      <c r="S171" s="114">
        <v>80</v>
      </c>
      <c r="T171" s="166">
        <f t="shared" si="14"/>
        <v>1</v>
      </c>
      <c r="U171" s="131">
        <f t="shared" si="15"/>
        <v>38</v>
      </c>
    </row>
    <row r="172" spans="1:21" x14ac:dyDescent="0.25">
      <c r="A172" s="92"/>
      <c r="B172" s="167" t="s">
        <v>280</v>
      </c>
      <c r="C172" s="97">
        <v>0.64583333333333337</v>
      </c>
      <c r="D172" s="116" t="s">
        <v>48</v>
      </c>
      <c r="E172" s="116" t="s">
        <v>22</v>
      </c>
      <c r="F172" s="98" t="s">
        <v>292</v>
      </c>
      <c r="G172" s="98">
        <v>3</v>
      </c>
      <c r="H172" s="98" t="s">
        <v>23</v>
      </c>
      <c r="I172" s="98">
        <v>0</v>
      </c>
      <c r="K172" s="62" t="s">
        <v>126</v>
      </c>
      <c r="L172" s="108" t="s">
        <v>249</v>
      </c>
      <c r="M172" s="55">
        <v>32</v>
      </c>
      <c r="N172" s="110">
        <v>11</v>
      </c>
      <c r="O172" s="111">
        <v>5</v>
      </c>
      <c r="P172" s="112">
        <v>16</v>
      </c>
      <c r="Q172" s="109">
        <v>54</v>
      </c>
      <c r="R172" s="113" t="s">
        <v>23</v>
      </c>
      <c r="S172" s="114">
        <v>74</v>
      </c>
      <c r="T172" s="64">
        <f t="shared" si="14"/>
        <v>-20</v>
      </c>
      <c r="U172" s="131">
        <f t="shared" si="15"/>
        <v>38</v>
      </c>
    </row>
    <row r="173" spans="1:21" x14ac:dyDescent="0.25">
      <c r="A173" s="92"/>
      <c r="B173" s="77"/>
      <c r="C173" s="97">
        <v>0.64583333333333337</v>
      </c>
      <c r="D173" s="116" t="s">
        <v>254</v>
      </c>
      <c r="E173" s="116" t="s">
        <v>22</v>
      </c>
      <c r="F173" s="116" t="s">
        <v>51</v>
      </c>
      <c r="G173" s="116">
        <v>3</v>
      </c>
      <c r="H173" s="116" t="s">
        <v>23</v>
      </c>
      <c r="I173" s="116">
        <v>1</v>
      </c>
      <c r="K173" s="53" t="s">
        <v>132</v>
      </c>
      <c r="L173" s="54" t="s">
        <v>48</v>
      </c>
      <c r="M173" s="55">
        <v>32</v>
      </c>
      <c r="N173" s="56">
        <v>11</v>
      </c>
      <c r="O173" s="57">
        <v>4</v>
      </c>
      <c r="P173" s="58">
        <v>17</v>
      </c>
      <c r="Q173" s="55">
        <v>68</v>
      </c>
      <c r="R173" s="59" t="s">
        <v>23</v>
      </c>
      <c r="S173" s="60">
        <v>78</v>
      </c>
      <c r="T173" s="166">
        <f t="shared" si="14"/>
        <v>-10</v>
      </c>
      <c r="U173" s="131">
        <f t="shared" si="15"/>
        <v>37</v>
      </c>
    </row>
    <row r="174" spans="1:21" x14ac:dyDescent="0.25">
      <c r="A174" s="92"/>
      <c r="B174" s="77"/>
      <c r="C174" s="97">
        <v>0.64583333333333337</v>
      </c>
      <c r="D174" s="116" t="s">
        <v>49</v>
      </c>
      <c r="E174" s="116" t="s">
        <v>22</v>
      </c>
      <c r="F174" s="116" t="s">
        <v>252</v>
      </c>
      <c r="G174" s="116">
        <v>2</v>
      </c>
      <c r="H174" s="116" t="s">
        <v>23</v>
      </c>
      <c r="I174" s="116">
        <v>3</v>
      </c>
      <c r="K174" s="62" t="s">
        <v>127</v>
      </c>
      <c r="L174" s="74" t="s">
        <v>46</v>
      </c>
      <c r="M174" s="55">
        <v>32</v>
      </c>
      <c r="N174" s="56">
        <v>11</v>
      </c>
      <c r="O174" s="57">
        <v>3</v>
      </c>
      <c r="P174" s="58">
        <v>18</v>
      </c>
      <c r="Q174" s="55">
        <v>69</v>
      </c>
      <c r="R174" s="59" t="s">
        <v>23</v>
      </c>
      <c r="S174" s="60">
        <v>92</v>
      </c>
      <c r="T174" s="64">
        <f t="shared" si="14"/>
        <v>-23</v>
      </c>
      <c r="U174" s="131">
        <f t="shared" si="15"/>
        <v>36</v>
      </c>
    </row>
    <row r="175" spans="1:21" x14ac:dyDescent="0.25">
      <c r="A175" s="92"/>
      <c r="B175" s="77"/>
      <c r="C175" s="97">
        <v>0.64583333333333337</v>
      </c>
      <c r="D175" s="116" t="s">
        <v>253</v>
      </c>
      <c r="E175" s="116" t="s">
        <v>22</v>
      </c>
      <c r="F175" s="116" t="s">
        <v>250</v>
      </c>
      <c r="G175" s="116">
        <v>2</v>
      </c>
      <c r="H175" s="116" t="s">
        <v>23</v>
      </c>
      <c r="I175" s="116">
        <v>2</v>
      </c>
      <c r="K175" s="178" t="s">
        <v>128</v>
      </c>
      <c r="L175" s="170" t="s">
        <v>13</v>
      </c>
      <c r="M175" s="274">
        <v>32</v>
      </c>
      <c r="N175" s="275">
        <v>10</v>
      </c>
      <c r="O175" s="276">
        <v>4</v>
      </c>
      <c r="P175" s="174">
        <v>18</v>
      </c>
      <c r="Q175" s="171">
        <v>61</v>
      </c>
      <c r="R175" s="175" t="s">
        <v>23</v>
      </c>
      <c r="S175" s="176">
        <v>91</v>
      </c>
      <c r="T175" s="177">
        <f t="shared" si="14"/>
        <v>-30</v>
      </c>
      <c r="U175" s="193">
        <f t="shared" si="15"/>
        <v>34</v>
      </c>
    </row>
    <row r="176" spans="1:21" ht="13.5" thickBot="1" x14ac:dyDescent="0.3">
      <c r="A176" s="92"/>
      <c r="B176" s="167" t="s">
        <v>280</v>
      </c>
      <c r="C176" s="97">
        <v>0.64583333333333337</v>
      </c>
      <c r="D176" s="75" t="s">
        <v>249</v>
      </c>
      <c r="E176" s="116" t="s">
        <v>22</v>
      </c>
      <c r="F176" s="98" t="s">
        <v>256</v>
      </c>
      <c r="G176" s="98">
        <v>3</v>
      </c>
      <c r="H176" s="98" t="s">
        <v>23</v>
      </c>
      <c r="I176" s="98">
        <v>0</v>
      </c>
      <c r="K176" s="38" t="s">
        <v>129</v>
      </c>
      <c r="L176" s="181" t="s">
        <v>50</v>
      </c>
      <c r="M176" s="182">
        <v>32</v>
      </c>
      <c r="N176" s="183">
        <v>2</v>
      </c>
      <c r="O176" s="184">
        <v>1</v>
      </c>
      <c r="P176" s="185">
        <v>29</v>
      </c>
      <c r="Q176" s="182">
        <v>27</v>
      </c>
      <c r="R176" s="184" t="s">
        <v>23</v>
      </c>
      <c r="S176" s="185">
        <v>140</v>
      </c>
      <c r="T176" s="186">
        <f t="shared" si="14"/>
        <v>-113</v>
      </c>
      <c r="U176" s="186">
        <v>0</v>
      </c>
    </row>
    <row r="177" spans="1:21" ht="12.75" customHeight="1" thickBot="1" x14ac:dyDescent="0.3">
      <c r="A177" s="92"/>
      <c r="B177" s="77"/>
      <c r="C177" s="97">
        <v>0.64583333333333337</v>
      </c>
      <c r="D177" s="116" t="s">
        <v>251</v>
      </c>
      <c r="E177" s="116" t="s">
        <v>22</v>
      </c>
      <c r="F177" s="116" t="s">
        <v>257</v>
      </c>
      <c r="G177" s="116">
        <v>2</v>
      </c>
      <c r="H177" s="116" t="s">
        <v>23</v>
      </c>
      <c r="I177" s="116">
        <v>5</v>
      </c>
      <c r="K177" s="44"/>
      <c r="L177" s="44" t="s">
        <v>139</v>
      </c>
      <c r="M177" s="45">
        <f>SUM(M158:M176)</f>
        <v>544</v>
      </c>
      <c r="N177" s="46">
        <f t="shared" ref="N177:Q177" si="16">SUM(N158:N176)</f>
        <v>223</v>
      </c>
      <c r="O177" s="47">
        <f t="shared" si="16"/>
        <v>98</v>
      </c>
      <c r="P177" s="45">
        <f t="shared" si="16"/>
        <v>223</v>
      </c>
      <c r="Q177" s="46">
        <f t="shared" si="16"/>
        <v>1224</v>
      </c>
      <c r="R177" s="47" t="s">
        <v>23</v>
      </c>
      <c r="S177" s="45">
        <f t="shared" ref="S177:U177" si="17">SUM(S158:S176)</f>
        <v>1224</v>
      </c>
      <c r="T177" s="44">
        <f t="shared" si="17"/>
        <v>0</v>
      </c>
      <c r="U177" s="44">
        <f t="shared" si="17"/>
        <v>760</v>
      </c>
    </row>
    <row r="178" spans="1:21" ht="13.5" thickBot="1" x14ac:dyDescent="0.3">
      <c r="A178" s="92"/>
      <c r="B178" s="167" t="s">
        <v>280</v>
      </c>
      <c r="C178" s="97">
        <v>0.64583333333333337</v>
      </c>
      <c r="D178" s="116" t="s">
        <v>248</v>
      </c>
      <c r="E178" s="116" t="s">
        <v>22</v>
      </c>
      <c r="F178" s="98" t="s">
        <v>55</v>
      </c>
      <c r="G178" s="98">
        <v>3</v>
      </c>
      <c r="H178" s="98" t="s">
        <v>23</v>
      </c>
      <c r="I178" s="98">
        <v>0</v>
      </c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:21" ht="12.75" customHeight="1" x14ac:dyDescent="0.25">
      <c r="A179" s="92"/>
      <c r="B179" s="77"/>
      <c r="C179" s="97"/>
      <c r="D179" s="98" t="s">
        <v>241</v>
      </c>
      <c r="E179" s="116"/>
      <c r="F179" s="116" t="s">
        <v>47</v>
      </c>
      <c r="G179" s="319"/>
      <c r="H179" s="319"/>
      <c r="I179" s="319"/>
      <c r="K179" s="332" t="s">
        <v>325</v>
      </c>
      <c r="L179" s="333"/>
      <c r="M179" s="333"/>
      <c r="N179" s="333"/>
      <c r="O179" s="333"/>
      <c r="P179" s="333"/>
      <c r="Q179" s="333"/>
      <c r="R179" s="333"/>
      <c r="S179" s="333"/>
      <c r="T179" s="333"/>
      <c r="U179" s="334"/>
    </row>
    <row r="180" spans="1:21" x14ac:dyDescent="0.25">
      <c r="A180" s="23"/>
      <c r="B180" s="23"/>
      <c r="C180" s="11"/>
      <c r="D180" s="12"/>
      <c r="E180" s="12"/>
      <c r="F180" s="12"/>
      <c r="G180" s="12"/>
      <c r="H180" s="12"/>
      <c r="I180" s="12"/>
      <c r="K180" s="335"/>
      <c r="L180" s="336"/>
      <c r="M180" s="336"/>
      <c r="N180" s="336"/>
      <c r="O180" s="336"/>
      <c r="P180" s="336"/>
      <c r="Q180" s="336"/>
      <c r="R180" s="336"/>
      <c r="S180" s="336"/>
      <c r="T180" s="336"/>
      <c r="U180" s="337"/>
    </row>
    <row r="181" spans="1:21" x14ac:dyDescent="0.25">
      <c r="A181" s="23"/>
      <c r="B181" s="23"/>
      <c r="C181" s="11"/>
      <c r="D181" s="12"/>
      <c r="E181" s="12"/>
      <c r="F181" s="12"/>
      <c r="G181" s="12"/>
      <c r="H181" s="12"/>
      <c r="I181" s="12"/>
      <c r="K181" s="335"/>
      <c r="L181" s="336"/>
      <c r="M181" s="336"/>
      <c r="N181" s="336"/>
      <c r="O181" s="336"/>
      <c r="P181" s="336"/>
      <c r="Q181" s="336"/>
      <c r="R181" s="336"/>
      <c r="S181" s="336"/>
      <c r="T181" s="336"/>
      <c r="U181" s="337"/>
    </row>
    <row r="182" spans="1:21" x14ac:dyDescent="0.25">
      <c r="A182" s="23"/>
      <c r="B182" s="23"/>
      <c r="C182" s="11"/>
      <c r="D182" s="12"/>
      <c r="E182" s="12"/>
      <c r="F182" s="12"/>
      <c r="G182" s="12"/>
      <c r="H182" s="12"/>
      <c r="I182" s="12"/>
      <c r="K182" s="335"/>
      <c r="L182" s="336"/>
      <c r="M182" s="336"/>
      <c r="N182" s="336"/>
      <c r="O182" s="336"/>
      <c r="P182" s="336"/>
      <c r="Q182" s="336"/>
      <c r="R182" s="336"/>
      <c r="S182" s="336"/>
      <c r="T182" s="336"/>
      <c r="U182" s="337"/>
    </row>
    <row r="183" spans="1:21" x14ac:dyDescent="0.25">
      <c r="A183" s="23"/>
      <c r="B183" s="23"/>
      <c r="C183" s="11"/>
      <c r="D183" s="12"/>
      <c r="E183" s="12"/>
      <c r="F183" s="12"/>
      <c r="G183" s="12"/>
      <c r="H183" s="12"/>
      <c r="I183" s="12"/>
      <c r="K183" s="335"/>
      <c r="L183" s="336"/>
      <c r="M183" s="336"/>
      <c r="N183" s="336"/>
      <c r="O183" s="336"/>
      <c r="P183" s="336"/>
      <c r="Q183" s="336"/>
      <c r="R183" s="336"/>
      <c r="S183" s="336"/>
      <c r="T183" s="336"/>
      <c r="U183" s="337"/>
    </row>
    <row r="184" spans="1:21" x14ac:dyDescent="0.25">
      <c r="A184" s="23"/>
      <c r="B184" s="23"/>
      <c r="C184" s="11"/>
      <c r="D184" s="12"/>
      <c r="E184" s="12"/>
      <c r="F184" s="12" t="s">
        <v>288</v>
      </c>
      <c r="G184" s="12"/>
      <c r="H184" s="12"/>
      <c r="I184" s="12"/>
      <c r="K184" s="335"/>
      <c r="L184" s="336"/>
      <c r="M184" s="336"/>
      <c r="N184" s="336"/>
      <c r="O184" s="336"/>
      <c r="P184" s="336"/>
      <c r="Q184" s="336"/>
      <c r="R184" s="336"/>
      <c r="S184" s="336"/>
      <c r="T184" s="336"/>
      <c r="U184" s="337"/>
    </row>
    <row r="185" spans="1:21" ht="13.5" thickBot="1" x14ac:dyDescent="0.3">
      <c r="A185" s="23"/>
      <c r="B185" s="23"/>
      <c r="C185" s="11"/>
      <c r="D185" s="12"/>
      <c r="E185" s="12"/>
      <c r="F185" s="12"/>
      <c r="G185" s="12"/>
      <c r="H185" s="12"/>
      <c r="I185" s="12"/>
      <c r="K185" s="338"/>
      <c r="L185" s="339"/>
      <c r="M185" s="339"/>
      <c r="N185" s="339"/>
      <c r="O185" s="339"/>
      <c r="P185" s="339"/>
      <c r="Q185" s="339"/>
      <c r="R185" s="339"/>
      <c r="S185" s="339"/>
      <c r="T185" s="339"/>
      <c r="U185" s="340"/>
    </row>
    <row r="186" spans="1:21" ht="13.5" thickBot="1" x14ac:dyDescent="0.3">
      <c r="A186" s="23"/>
      <c r="B186" s="23"/>
      <c r="C186" s="11"/>
      <c r="D186" s="12"/>
      <c r="E186" s="12"/>
      <c r="F186" s="12"/>
      <c r="G186" s="12"/>
      <c r="H186" s="12"/>
      <c r="I186" s="12"/>
    </row>
    <row r="187" spans="1:21" ht="13.5" thickBot="1" x14ac:dyDescent="0.3">
      <c r="D187" s="357" t="s">
        <v>4</v>
      </c>
      <c r="E187" s="358"/>
      <c r="F187" s="359"/>
      <c r="K187" s="341" t="s">
        <v>326</v>
      </c>
      <c r="L187" s="342"/>
      <c r="M187" s="342"/>
      <c r="N187" s="342"/>
      <c r="O187" s="342"/>
      <c r="P187" s="342"/>
      <c r="Q187" s="342"/>
      <c r="R187" s="342"/>
      <c r="S187" s="342"/>
      <c r="T187" s="342"/>
      <c r="U187" s="343"/>
    </row>
    <row r="188" spans="1:21" ht="13.5" thickBot="1" x14ac:dyDescent="0.3">
      <c r="A188" s="1"/>
      <c r="B188" s="3"/>
      <c r="C188" s="1"/>
      <c r="D188" s="95" t="s">
        <v>298</v>
      </c>
      <c r="E188" s="95"/>
      <c r="F188" s="96">
        <v>45067</v>
      </c>
      <c r="G188" s="12"/>
      <c r="H188" s="12"/>
      <c r="I188" s="12"/>
      <c r="K188" s="13" t="s">
        <v>141</v>
      </c>
      <c r="L188" s="13" t="s">
        <v>105</v>
      </c>
      <c r="M188" s="13" t="s">
        <v>106</v>
      </c>
      <c r="N188" s="14" t="s">
        <v>107</v>
      </c>
      <c r="O188" s="15" t="s">
        <v>108</v>
      </c>
      <c r="P188" s="16" t="s">
        <v>109</v>
      </c>
      <c r="Q188" s="329" t="s">
        <v>144</v>
      </c>
      <c r="R188" s="330"/>
      <c r="S188" s="331"/>
      <c r="T188" s="13" t="s">
        <v>110</v>
      </c>
      <c r="U188" s="13" t="s">
        <v>111</v>
      </c>
    </row>
    <row r="189" spans="1:21" x14ac:dyDescent="0.25">
      <c r="A189" s="75"/>
      <c r="B189" s="92"/>
      <c r="C189" s="97">
        <v>0.625</v>
      </c>
      <c r="D189" s="116" t="s">
        <v>150</v>
      </c>
      <c r="E189" s="116" t="s">
        <v>22</v>
      </c>
      <c r="F189" s="116" t="s">
        <v>89</v>
      </c>
      <c r="G189" s="116">
        <v>5</v>
      </c>
      <c r="H189" s="116" t="s">
        <v>23</v>
      </c>
      <c r="I189" s="116">
        <v>1</v>
      </c>
      <c r="K189" s="99" t="s">
        <v>112</v>
      </c>
      <c r="L189" s="100" t="s">
        <v>259</v>
      </c>
      <c r="M189" s="101">
        <v>34</v>
      </c>
      <c r="N189" s="102">
        <v>28</v>
      </c>
      <c r="O189" s="103">
        <v>2</v>
      </c>
      <c r="P189" s="104">
        <v>4</v>
      </c>
      <c r="Q189" s="101">
        <v>118</v>
      </c>
      <c r="R189" s="105" t="s">
        <v>23</v>
      </c>
      <c r="S189" s="106">
        <v>46</v>
      </c>
      <c r="T189" s="107">
        <f t="shared" ref="T189:T206" si="18">Q189-S189</f>
        <v>72</v>
      </c>
      <c r="U189" s="99">
        <f t="shared" ref="U189:U206" si="19">N189*3+O189</f>
        <v>86</v>
      </c>
    </row>
    <row r="190" spans="1:21" x14ac:dyDescent="0.25">
      <c r="A190" s="75"/>
      <c r="B190" s="92"/>
      <c r="C190" s="97">
        <v>0.625</v>
      </c>
      <c r="D190" s="116" t="s">
        <v>260</v>
      </c>
      <c r="E190" s="116" t="s">
        <v>22</v>
      </c>
      <c r="F190" s="116" t="s">
        <v>92</v>
      </c>
      <c r="G190" s="116">
        <v>3</v>
      </c>
      <c r="H190" s="116" t="s">
        <v>23</v>
      </c>
      <c r="I190" s="116">
        <v>6</v>
      </c>
      <c r="K190" s="93" t="s">
        <v>113</v>
      </c>
      <c r="L190" s="122" t="s">
        <v>58</v>
      </c>
      <c r="M190" s="49">
        <v>34</v>
      </c>
      <c r="N190" s="123">
        <v>25</v>
      </c>
      <c r="O190" s="124">
        <v>6</v>
      </c>
      <c r="P190" s="125">
        <v>3</v>
      </c>
      <c r="Q190" s="49">
        <v>203</v>
      </c>
      <c r="R190" s="50" t="s">
        <v>23</v>
      </c>
      <c r="S190" s="51">
        <v>55</v>
      </c>
      <c r="T190" s="126">
        <f t="shared" si="18"/>
        <v>148</v>
      </c>
      <c r="U190" s="48">
        <f t="shared" si="19"/>
        <v>81</v>
      </c>
    </row>
    <row r="191" spans="1:21" x14ac:dyDescent="0.25">
      <c r="A191" s="75"/>
      <c r="B191" s="92"/>
      <c r="C191" s="97">
        <v>0.625</v>
      </c>
      <c r="D191" s="116" t="s">
        <v>56</v>
      </c>
      <c r="E191" s="116" t="s">
        <v>22</v>
      </c>
      <c r="F191" s="116" t="s">
        <v>64</v>
      </c>
      <c r="G191" s="116">
        <v>4</v>
      </c>
      <c r="H191" s="116" t="s">
        <v>23</v>
      </c>
      <c r="I191" s="116">
        <v>4</v>
      </c>
      <c r="K191" s="62" t="s">
        <v>115</v>
      </c>
      <c r="L191" s="54" t="s">
        <v>54</v>
      </c>
      <c r="M191" s="55">
        <v>34</v>
      </c>
      <c r="N191" s="56">
        <v>25</v>
      </c>
      <c r="O191" s="57">
        <v>3</v>
      </c>
      <c r="P191" s="58">
        <v>6</v>
      </c>
      <c r="Q191" s="55">
        <v>191</v>
      </c>
      <c r="R191" s="59" t="s">
        <v>23</v>
      </c>
      <c r="S191" s="60">
        <v>65</v>
      </c>
      <c r="T191" s="61">
        <f t="shared" si="18"/>
        <v>126</v>
      </c>
      <c r="U191" s="131">
        <f t="shared" si="19"/>
        <v>78</v>
      </c>
    </row>
    <row r="192" spans="1:21" x14ac:dyDescent="0.25">
      <c r="A192" s="75"/>
      <c r="B192" s="92"/>
      <c r="C192" s="97">
        <v>0.64583333333333337</v>
      </c>
      <c r="D192" s="116" t="s">
        <v>58</v>
      </c>
      <c r="E192" s="116" t="s">
        <v>22</v>
      </c>
      <c r="F192" s="116" t="s">
        <v>258</v>
      </c>
      <c r="G192" s="116">
        <v>36</v>
      </c>
      <c r="H192" s="116" t="s">
        <v>23</v>
      </c>
      <c r="I192" s="116">
        <v>0</v>
      </c>
      <c r="K192" s="62" t="s">
        <v>116</v>
      </c>
      <c r="L192" s="54" t="s">
        <v>64</v>
      </c>
      <c r="M192" s="55">
        <v>34</v>
      </c>
      <c r="N192" s="56">
        <v>24</v>
      </c>
      <c r="O192" s="57">
        <v>2</v>
      </c>
      <c r="P192" s="58">
        <v>8</v>
      </c>
      <c r="Q192" s="55">
        <v>162</v>
      </c>
      <c r="R192" s="59" t="s">
        <v>23</v>
      </c>
      <c r="S192" s="60">
        <v>74</v>
      </c>
      <c r="T192" s="61">
        <f t="shared" si="18"/>
        <v>88</v>
      </c>
      <c r="U192" s="53">
        <f t="shared" si="19"/>
        <v>74</v>
      </c>
    </row>
    <row r="193" spans="1:21" x14ac:dyDescent="0.25">
      <c r="A193" s="75"/>
      <c r="B193" s="92"/>
      <c r="C193" s="97">
        <v>0.64583333333333337</v>
      </c>
      <c r="D193" s="116" t="s">
        <v>259</v>
      </c>
      <c r="E193" s="116" t="s">
        <v>22</v>
      </c>
      <c r="F193" s="116" t="s">
        <v>21</v>
      </c>
      <c r="G193" s="116">
        <v>3</v>
      </c>
      <c r="H193" s="116" t="s">
        <v>23</v>
      </c>
      <c r="I193" s="116">
        <v>5</v>
      </c>
      <c r="K193" s="62" t="s">
        <v>117</v>
      </c>
      <c r="L193" s="54" t="s">
        <v>59</v>
      </c>
      <c r="M193" s="55">
        <v>34</v>
      </c>
      <c r="N193" s="56">
        <v>24</v>
      </c>
      <c r="O193" s="57">
        <v>1</v>
      </c>
      <c r="P193" s="58">
        <v>9</v>
      </c>
      <c r="Q193" s="55">
        <v>101</v>
      </c>
      <c r="R193" s="59" t="s">
        <v>23</v>
      </c>
      <c r="S193" s="60">
        <v>68</v>
      </c>
      <c r="T193" s="61">
        <f t="shared" si="18"/>
        <v>33</v>
      </c>
      <c r="U193" s="53">
        <f t="shared" si="19"/>
        <v>73</v>
      </c>
    </row>
    <row r="194" spans="1:21" x14ac:dyDescent="0.25">
      <c r="A194" s="75"/>
      <c r="B194" s="92"/>
      <c r="C194" s="97">
        <v>0.64583333333333337</v>
      </c>
      <c r="D194" s="116" t="s">
        <v>59</v>
      </c>
      <c r="E194" s="116" t="s">
        <v>22</v>
      </c>
      <c r="F194" s="116" t="s">
        <v>43</v>
      </c>
      <c r="G194" s="116">
        <v>4</v>
      </c>
      <c r="H194" s="116" t="s">
        <v>23</v>
      </c>
      <c r="I194" s="116">
        <v>0</v>
      </c>
      <c r="K194" s="62" t="s">
        <v>118</v>
      </c>
      <c r="L194" s="54" t="s">
        <v>21</v>
      </c>
      <c r="M194" s="55">
        <v>34</v>
      </c>
      <c r="N194" s="56">
        <v>21</v>
      </c>
      <c r="O194" s="57">
        <v>8</v>
      </c>
      <c r="P194" s="58">
        <v>5</v>
      </c>
      <c r="Q194" s="55">
        <v>144</v>
      </c>
      <c r="R194" s="59" t="s">
        <v>23</v>
      </c>
      <c r="S194" s="60">
        <v>62</v>
      </c>
      <c r="T194" s="65">
        <f t="shared" si="18"/>
        <v>82</v>
      </c>
      <c r="U194" s="53">
        <f t="shared" si="19"/>
        <v>71</v>
      </c>
    </row>
    <row r="195" spans="1:21" x14ac:dyDescent="0.25">
      <c r="A195" s="75"/>
      <c r="B195" s="92"/>
      <c r="C195" s="97">
        <v>0.64583333333333337</v>
      </c>
      <c r="D195" s="116" t="s">
        <v>60</v>
      </c>
      <c r="E195" s="116" t="s">
        <v>22</v>
      </c>
      <c r="F195" s="116" t="s">
        <v>53</v>
      </c>
      <c r="G195" s="116">
        <v>1</v>
      </c>
      <c r="H195" s="116" t="s">
        <v>23</v>
      </c>
      <c r="I195" s="116">
        <v>3</v>
      </c>
      <c r="K195" s="62" t="s">
        <v>119</v>
      </c>
      <c r="L195" s="298" t="s">
        <v>56</v>
      </c>
      <c r="M195" s="55">
        <v>34</v>
      </c>
      <c r="N195" s="56">
        <v>18</v>
      </c>
      <c r="O195" s="57">
        <v>6</v>
      </c>
      <c r="P195" s="58">
        <v>10</v>
      </c>
      <c r="Q195" s="55">
        <v>125</v>
      </c>
      <c r="R195" s="59" t="s">
        <v>23</v>
      </c>
      <c r="S195" s="60">
        <v>85</v>
      </c>
      <c r="T195" s="65">
        <f t="shared" si="18"/>
        <v>40</v>
      </c>
      <c r="U195" s="53">
        <f t="shared" si="19"/>
        <v>60</v>
      </c>
    </row>
    <row r="196" spans="1:21" x14ac:dyDescent="0.25">
      <c r="A196" s="75"/>
      <c r="B196" s="92"/>
      <c r="C196" s="97">
        <v>0.64583333333333337</v>
      </c>
      <c r="D196" s="116" t="s">
        <v>200</v>
      </c>
      <c r="E196" s="116" t="s">
        <v>22</v>
      </c>
      <c r="F196" s="116" t="s">
        <v>73</v>
      </c>
      <c r="G196" s="116">
        <v>7</v>
      </c>
      <c r="H196" s="116" t="s">
        <v>23</v>
      </c>
      <c r="I196" s="116">
        <v>1</v>
      </c>
      <c r="K196" s="62" t="s">
        <v>120</v>
      </c>
      <c r="L196" s="54" t="s">
        <v>53</v>
      </c>
      <c r="M196" s="55">
        <v>34</v>
      </c>
      <c r="N196" s="56">
        <v>17</v>
      </c>
      <c r="O196" s="57">
        <v>5</v>
      </c>
      <c r="P196" s="58">
        <v>12</v>
      </c>
      <c r="Q196" s="55">
        <v>81</v>
      </c>
      <c r="R196" s="59" t="s">
        <v>23</v>
      </c>
      <c r="S196" s="60">
        <v>53</v>
      </c>
      <c r="T196" s="64">
        <f t="shared" si="18"/>
        <v>28</v>
      </c>
      <c r="U196" s="53">
        <f t="shared" si="19"/>
        <v>56</v>
      </c>
    </row>
    <row r="197" spans="1:21" x14ac:dyDescent="0.25">
      <c r="A197" s="17">
        <v>45069</v>
      </c>
      <c r="B197" s="92" t="s">
        <v>285</v>
      </c>
      <c r="C197" s="97">
        <v>0.83333333333333337</v>
      </c>
      <c r="D197" s="116" t="s">
        <v>54</v>
      </c>
      <c r="E197" s="116" t="s">
        <v>22</v>
      </c>
      <c r="F197" s="116" t="s">
        <v>52</v>
      </c>
      <c r="G197" s="116">
        <v>3</v>
      </c>
      <c r="H197" s="116" t="s">
        <v>23</v>
      </c>
      <c r="I197" s="116">
        <v>4</v>
      </c>
      <c r="K197" s="62" t="s">
        <v>121</v>
      </c>
      <c r="L197" s="54" t="s">
        <v>60</v>
      </c>
      <c r="M197" s="55">
        <v>34</v>
      </c>
      <c r="N197" s="56">
        <v>17</v>
      </c>
      <c r="O197" s="57">
        <v>4</v>
      </c>
      <c r="P197" s="58">
        <v>13</v>
      </c>
      <c r="Q197" s="55">
        <v>126</v>
      </c>
      <c r="R197" s="59" t="s">
        <v>23</v>
      </c>
      <c r="S197" s="60">
        <v>79</v>
      </c>
      <c r="T197" s="64">
        <f t="shared" si="18"/>
        <v>47</v>
      </c>
      <c r="U197" s="53">
        <f t="shared" si="19"/>
        <v>55</v>
      </c>
    </row>
    <row r="198" spans="1:21" x14ac:dyDescent="0.25">
      <c r="A198" s="1"/>
      <c r="B198" s="3"/>
      <c r="C198" s="1"/>
      <c r="D198" s="12"/>
      <c r="E198" s="12"/>
      <c r="F198" s="12"/>
      <c r="G198" s="12"/>
      <c r="H198" s="12"/>
      <c r="I198" s="12"/>
      <c r="K198" s="62" t="s">
        <v>123</v>
      </c>
      <c r="L198" s="54" t="s">
        <v>43</v>
      </c>
      <c r="M198" s="55">
        <v>34</v>
      </c>
      <c r="N198" s="56">
        <v>16</v>
      </c>
      <c r="O198" s="57">
        <v>1</v>
      </c>
      <c r="P198" s="58">
        <v>17</v>
      </c>
      <c r="Q198" s="55">
        <v>97</v>
      </c>
      <c r="R198" s="59" t="s">
        <v>23</v>
      </c>
      <c r="S198" s="60">
        <v>81</v>
      </c>
      <c r="T198" s="64">
        <f t="shared" si="18"/>
        <v>16</v>
      </c>
      <c r="U198" s="53">
        <f t="shared" si="19"/>
        <v>49</v>
      </c>
    </row>
    <row r="199" spans="1:21" x14ac:dyDescent="0.25">
      <c r="A199" s="1"/>
      <c r="B199" s="3"/>
      <c r="C199" s="1"/>
      <c r="D199" s="95" t="s">
        <v>308</v>
      </c>
      <c r="E199" s="95"/>
      <c r="F199" s="96">
        <v>45081</v>
      </c>
      <c r="G199" s="12"/>
      <c r="H199" s="12"/>
      <c r="I199" s="12"/>
      <c r="K199" s="62" t="s">
        <v>124</v>
      </c>
      <c r="L199" s="54" t="s">
        <v>52</v>
      </c>
      <c r="M199" s="55">
        <v>34</v>
      </c>
      <c r="N199" s="56">
        <v>15</v>
      </c>
      <c r="O199" s="57">
        <v>2</v>
      </c>
      <c r="P199" s="58">
        <v>17</v>
      </c>
      <c r="Q199" s="55">
        <v>87</v>
      </c>
      <c r="R199" s="59" t="s">
        <v>23</v>
      </c>
      <c r="S199" s="60">
        <v>103</v>
      </c>
      <c r="T199" s="64">
        <f t="shared" si="18"/>
        <v>-16</v>
      </c>
      <c r="U199" s="53">
        <f t="shared" si="19"/>
        <v>47</v>
      </c>
    </row>
    <row r="200" spans="1:21" x14ac:dyDescent="0.25">
      <c r="A200" s="17">
        <v>45076</v>
      </c>
      <c r="B200" s="92" t="s">
        <v>285</v>
      </c>
      <c r="C200" s="97">
        <v>0.83333333333333337</v>
      </c>
      <c r="D200" s="116" t="s">
        <v>59</v>
      </c>
      <c r="E200" s="116" t="s">
        <v>22</v>
      </c>
      <c r="F200" s="116" t="s">
        <v>21</v>
      </c>
      <c r="G200" s="116">
        <v>0</v>
      </c>
      <c r="H200" s="116" t="s">
        <v>23</v>
      </c>
      <c r="I200" s="116">
        <v>3</v>
      </c>
      <c r="K200" s="62" t="s">
        <v>125</v>
      </c>
      <c r="L200" s="54" t="s">
        <v>92</v>
      </c>
      <c r="M200" s="55">
        <v>34</v>
      </c>
      <c r="N200" s="56">
        <v>13</v>
      </c>
      <c r="O200" s="57">
        <v>5</v>
      </c>
      <c r="P200" s="58">
        <v>16</v>
      </c>
      <c r="Q200" s="55">
        <v>118</v>
      </c>
      <c r="R200" s="59" t="s">
        <v>23</v>
      </c>
      <c r="S200" s="60">
        <v>135</v>
      </c>
      <c r="T200" s="64">
        <f t="shared" si="18"/>
        <v>-17</v>
      </c>
      <c r="U200" s="53">
        <f t="shared" si="19"/>
        <v>44</v>
      </c>
    </row>
    <row r="201" spans="1:21" x14ac:dyDescent="0.25">
      <c r="A201" s="75"/>
      <c r="B201" s="92"/>
      <c r="C201" s="97">
        <v>0.60416666666666663</v>
      </c>
      <c r="D201" s="116" t="s">
        <v>56</v>
      </c>
      <c r="E201" s="116" t="s">
        <v>22</v>
      </c>
      <c r="F201" s="116" t="s">
        <v>43</v>
      </c>
      <c r="G201" s="116">
        <v>0</v>
      </c>
      <c r="H201" s="116" t="s">
        <v>23</v>
      </c>
      <c r="I201" s="116">
        <v>6</v>
      </c>
      <c r="K201" s="62" t="s">
        <v>126</v>
      </c>
      <c r="L201" s="54" t="s">
        <v>200</v>
      </c>
      <c r="M201" s="55">
        <v>34</v>
      </c>
      <c r="N201" s="56">
        <v>10</v>
      </c>
      <c r="O201" s="57">
        <v>3</v>
      </c>
      <c r="P201" s="58">
        <v>21</v>
      </c>
      <c r="Q201" s="55">
        <v>79</v>
      </c>
      <c r="R201" s="59" t="s">
        <v>23</v>
      </c>
      <c r="S201" s="60">
        <v>87</v>
      </c>
      <c r="T201" s="64">
        <f t="shared" si="18"/>
        <v>-8</v>
      </c>
      <c r="U201" s="53">
        <f t="shared" si="19"/>
        <v>33</v>
      </c>
    </row>
    <row r="202" spans="1:21" ht="12.75" customHeight="1" x14ac:dyDescent="0.25">
      <c r="A202" s="75"/>
      <c r="B202" s="92"/>
      <c r="C202" s="97">
        <v>0.625</v>
      </c>
      <c r="D202" s="116" t="s">
        <v>258</v>
      </c>
      <c r="E202" s="116" t="s">
        <v>22</v>
      </c>
      <c r="F202" s="116" t="s">
        <v>73</v>
      </c>
      <c r="G202" s="116">
        <v>6</v>
      </c>
      <c r="H202" s="116" t="s">
        <v>23</v>
      </c>
      <c r="I202" s="116">
        <v>3</v>
      </c>
      <c r="K202" s="62" t="s">
        <v>132</v>
      </c>
      <c r="L202" s="54" t="s">
        <v>89</v>
      </c>
      <c r="M202" s="55">
        <v>34</v>
      </c>
      <c r="N202" s="56">
        <v>8</v>
      </c>
      <c r="O202" s="57">
        <v>0</v>
      </c>
      <c r="P202" s="58">
        <v>26</v>
      </c>
      <c r="Q202" s="55">
        <v>67</v>
      </c>
      <c r="R202" s="59" t="s">
        <v>23</v>
      </c>
      <c r="S202" s="60">
        <v>171</v>
      </c>
      <c r="T202" s="64">
        <f t="shared" si="18"/>
        <v>-104</v>
      </c>
      <c r="U202" s="53">
        <f t="shared" si="19"/>
        <v>24</v>
      </c>
    </row>
    <row r="203" spans="1:21" x14ac:dyDescent="0.25">
      <c r="A203" s="75"/>
      <c r="B203" s="92"/>
      <c r="C203" s="97">
        <v>0.64583333333333337</v>
      </c>
      <c r="D203" s="116" t="s">
        <v>260</v>
      </c>
      <c r="E203" s="116" t="s">
        <v>22</v>
      </c>
      <c r="F203" s="116" t="s">
        <v>150</v>
      </c>
      <c r="G203" s="116">
        <v>5</v>
      </c>
      <c r="H203" s="116" t="s">
        <v>23</v>
      </c>
      <c r="I203" s="116">
        <v>2</v>
      </c>
      <c r="K203" s="38" t="s">
        <v>127</v>
      </c>
      <c r="L203" s="181" t="s">
        <v>281</v>
      </c>
      <c r="M203" s="27">
        <v>34</v>
      </c>
      <c r="N203" s="40">
        <v>7</v>
      </c>
      <c r="O203" s="41">
        <v>1</v>
      </c>
      <c r="P203" s="42">
        <v>26</v>
      </c>
      <c r="Q203" s="27">
        <v>69</v>
      </c>
      <c r="R203" s="28" t="s">
        <v>23</v>
      </c>
      <c r="S203" s="29">
        <v>161</v>
      </c>
      <c r="T203" s="43">
        <f t="shared" si="18"/>
        <v>-92</v>
      </c>
      <c r="U203" s="25">
        <f t="shared" si="19"/>
        <v>22</v>
      </c>
    </row>
    <row r="204" spans="1:21" ht="13.5" customHeight="1" x14ac:dyDescent="0.25">
      <c r="A204" s="75"/>
      <c r="B204" s="167" t="s">
        <v>280</v>
      </c>
      <c r="C204" s="97">
        <v>0.64583333333333337</v>
      </c>
      <c r="D204" s="116" t="s">
        <v>259</v>
      </c>
      <c r="E204" s="116" t="s">
        <v>22</v>
      </c>
      <c r="F204" s="98" t="s">
        <v>89</v>
      </c>
      <c r="G204" s="98">
        <v>3</v>
      </c>
      <c r="H204" s="98" t="s">
        <v>23</v>
      </c>
      <c r="I204" s="98">
        <v>0</v>
      </c>
      <c r="K204" s="62" t="s">
        <v>128</v>
      </c>
      <c r="L204" s="54" t="s">
        <v>150</v>
      </c>
      <c r="M204" s="55">
        <v>34</v>
      </c>
      <c r="N204" s="56">
        <v>6</v>
      </c>
      <c r="O204" s="57">
        <v>1</v>
      </c>
      <c r="P204" s="58">
        <v>27</v>
      </c>
      <c r="Q204" s="55">
        <v>68</v>
      </c>
      <c r="R204" s="59" t="s">
        <v>23</v>
      </c>
      <c r="S204" s="60">
        <v>172</v>
      </c>
      <c r="T204" s="64">
        <f t="shared" si="18"/>
        <v>-104</v>
      </c>
      <c r="U204" s="53">
        <f t="shared" si="19"/>
        <v>19</v>
      </c>
    </row>
    <row r="205" spans="1:21" x14ac:dyDescent="0.25">
      <c r="A205" s="75"/>
      <c r="B205" s="167" t="s">
        <v>280</v>
      </c>
      <c r="C205" s="97">
        <v>0.64583333333333337</v>
      </c>
      <c r="D205" s="116" t="s">
        <v>54</v>
      </c>
      <c r="E205" s="116" t="s">
        <v>22</v>
      </c>
      <c r="F205" s="98" t="s">
        <v>92</v>
      </c>
      <c r="G205" s="98">
        <v>3</v>
      </c>
      <c r="H205" s="98" t="s">
        <v>23</v>
      </c>
      <c r="I205" s="98">
        <v>0</v>
      </c>
      <c r="K205" s="62" t="s">
        <v>129</v>
      </c>
      <c r="L205" s="54" t="s">
        <v>73</v>
      </c>
      <c r="M205" s="55">
        <v>34</v>
      </c>
      <c r="N205" s="56">
        <v>5</v>
      </c>
      <c r="O205" s="57">
        <v>1</v>
      </c>
      <c r="P205" s="58">
        <v>28</v>
      </c>
      <c r="Q205" s="55">
        <v>53</v>
      </c>
      <c r="R205" s="59" t="s">
        <v>23</v>
      </c>
      <c r="S205" s="60">
        <v>160</v>
      </c>
      <c r="T205" s="64">
        <f t="shared" si="18"/>
        <v>-107</v>
      </c>
      <c r="U205" s="53">
        <f t="shared" si="19"/>
        <v>16</v>
      </c>
    </row>
    <row r="206" spans="1:21" ht="12.75" customHeight="1" thickBot="1" x14ac:dyDescent="0.3">
      <c r="A206" s="75"/>
      <c r="B206" s="92"/>
      <c r="C206" s="97">
        <v>0.64583333333333337</v>
      </c>
      <c r="D206" s="116" t="s">
        <v>60</v>
      </c>
      <c r="E206" s="116" t="s">
        <v>22</v>
      </c>
      <c r="F206" s="116" t="s">
        <v>52</v>
      </c>
      <c r="G206" s="116">
        <v>2</v>
      </c>
      <c r="H206" s="116" t="s">
        <v>23</v>
      </c>
      <c r="I206" s="116">
        <v>5</v>
      </c>
      <c r="K206" s="169" t="s">
        <v>130</v>
      </c>
      <c r="L206" s="170" t="s">
        <v>258</v>
      </c>
      <c r="M206" s="171">
        <v>34</v>
      </c>
      <c r="N206" s="172">
        <v>1</v>
      </c>
      <c r="O206" s="173">
        <v>1</v>
      </c>
      <c r="P206" s="174">
        <v>32</v>
      </c>
      <c r="Q206" s="171">
        <v>34</v>
      </c>
      <c r="R206" s="175" t="s">
        <v>23</v>
      </c>
      <c r="S206" s="176">
        <v>266</v>
      </c>
      <c r="T206" s="177">
        <f t="shared" si="18"/>
        <v>-232</v>
      </c>
      <c r="U206" s="178">
        <f t="shared" si="19"/>
        <v>4</v>
      </c>
    </row>
    <row r="207" spans="1:21" ht="13.5" thickBot="1" x14ac:dyDescent="0.3">
      <c r="A207" s="75"/>
      <c r="B207" s="167" t="s">
        <v>280</v>
      </c>
      <c r="C207" s="97">
        <v>0.64583333333333337</v>
      </c>
      <c r="D207" s="98" t="s">
        <v>200</v>
      </c>
      <c r="E207" s="116" t="s">
        <v>22</v>
      </c>
      <c r="F207" s="116" t="s">
        <v>53</v>
      </c>
      <c r="G207" s="98">
        <v>0</v>
      </c>
      <c r="H207" s="98" t="s">
        <v>23</v>
      </c>
      <c r="I207" s="98">
        <v>3</v>
      </c>
      <c r="K207" s="44"/>
      <c r="L207" s="44" t="s">
        <v>139</v>
      </c>
      <c r="M207" s="45">
        <f>SUM(M189:M206)</f>
        <v>612</v>
      </c>
      <c r="N207" s="46">
        <f>SUM(N189:N206)</f>
        <v>280</v>
      </c>
      <c r="O207" s="47">
        <f>SUM(O189:O206)</f>
        <v>52</v>
      </c>
      <c r="P207" s="45">
        <f>SUM(P189:P206)</f>
        <v>280</v>
      </c>
      <c r="Q207" s="46">
        <f>SUM(Q189:Q206)</f>
        <v>1923</v>
      </c>
      <c r="R207" s="47" t="s">
        <v>23</v>
      </c>
      <c r="S207" s="45">
        <f>SUM(S189:S206)</f>
        <v>1923</v>
      </c>
      <c r="T207" s="44">
        <f>SUM(T189:T206)</f>
        <v>0</v>
      </c>
      <c r="U207" s="44">
        <f>SUM(U189:U206)</f>
        <v>892</v>
      </c>
    </row>
    <row r="208" spans="1:21" ht="12.75" customHeight="1" thickBot="1" x14ac:dyDescent="0.3">
      <c r="A208" s="75"/>
      <c r="B208" s="92"/>
      <c r="C208" s="97">
        <v>0.64583333333333337</v>
      </c>
      <c r="D208" s="116" t="s">
        <v>58</v>
      </c>
      <c r="E208" s="116" t="s">
        <v>22</v>
      </c>
      <c r="F208" s="116" t="s">
        <v>64</v>
      </c>
      <c r="G208" s="116">
        <v>4</v>
      </c>
      <c r="H208" s="116" t="s">
        <v>23</v>
      </c>
      <c r="I208" s="116">
        <v>1</v>
      </c>
      <c r="M208" s="1"/>
      <c r="O208" s="1"/>
      <c r="P208" s="1"/>
      <c r="Q208" s="1"/>
      <c r="S208" s="1"/>
      <c r="T208" s="1"/>
      <c r="U208" s="1"/>
    </row>
    <row r="209" spans="1:21" ht="13.5" customHeight="1" x14ac:dyDescent="0.25">
      <c r="K209" s="332" t="s">
        <v>327</v>
      </c>
      <c r="L209" s="333"/>
      <c r="M209" s="333"/>
      <c r="N209" s="333"/>
      <c r="O209" s="333"/>
      <c r="P209" s="333"/>
      <c r="Q209" s="333"/>
      <c r="R209" s="333"/>
      <c r="S209" s="333"/>
      <c r="T209" s="333"/>
      <c r="U209" s="334"/>
    </row>
    <row r="210" spans="1:21" ht="12.75" customHeight="1" x14ac:dyDescent="0.25">
      <c r="K210" s="335"/>
      <c r="L210" s="336"/>
      <c r="M210" s="336"/>
      <c r="N210" s="336"/>
      <c r="O210" s="336"/>
      <c r="P210" s="336"/>
      <c r="Q210" s="336"/>
      <c r="R210" s="336"/>
      <c r="S210" s="336"/>
      <c r="T210" s="336"/>
      <c r="U210" s="337"/>
    </row>
    <row r="211" spans="1:21" ht="13.5" customHeight="1" x14ac:dyDescent="0.25">
      <c r="K211" s="335"/>
      <c r="L211" s="336"/>
      <c r="M211" s="336"/>
      <c r="N211" s="336"/>
      <c r="O211" s="336"/>
      <c r="P211" s="336"/>
      <c r="Q211" s="336"/>
      <c r="R211" s="336"/>
      <c r="S211" s="336"/>
      <c r="T211" s="336"/>
      <c r="U211" s="337"/>
    </row>
    <row r="212" spans="1:21" ht="12.75" customHeight="1" x14ac:dyDescent="0.25">
      <c r="K212" s="335"/>
      <c r="L212" s="336"/>
      <c r="M212" s="336"/>
      <c r="N212" s="336"/>
      <c r="O212" s="336"/>
      <c r="P212" s="336"/>
      <c r="Q212" s="336"/>
      <c r="R212" s="336"/>
      <c r="S212" s="336"/>
      <c r="T212" s="336"/>
      <c r="U212" s="337"/>
    </row>
    <row r="213" spans="1:21" ht="12.75" customHeight="1" x14ac:dyDescent="0.25">
      <c r="K213" s="335"/>
      <c r="L213" s="336"/>
      <c r="M213" s="336"/>
      <c r="N213" s="336"/>
      <c r="O213" s="336"/>
      <c r="P213" s="336"/>
      <c r="Q213" s="336"/>
      <c r="R213" s="336"/>
      <c r="S213" s="336"/>
      <c r="T213" s="336"/>
      <c r="U213" s="337"/>
    </row>
    <row r="214" spans="1:21" ht="13.5" thickBot="1" x14ac:dyDescent="0.3">
      <c r="K214" s="338"/>
      <c r="L214" s="339"/>
      <c r="M214" s="339"/>
      <c r="N214" s="339"/>
      <c r="O214" s="339"/>
      <c r="P214" s="339"/>
      <c r="Q214" s="339"/>
      <c r="R214" s="339"/>
      <c r="S214" s="339"/>
      <c r="T214" s="339"/>
      <c r="U214" s="340"/>
    </row>
    <row r="215" spans="1:21" ht="13.5" thickBot="1" x14ac:dyDescent="0.3">
      <c r="M215" s="1"/>
      <c r="O215" s="1"/>
      <c r="P215" s="1"/>
      <c r="Q215" s="1"/>
      <c r="S215" s="1"/>
      <c r="T215" s="1"/>
      <c r="U215" s="1"/>
    </row>
    <row r="216" spans="1:21" ht="13.5" customHeight="1" thickBot="1" x14ac:dyDescent="0.3">
      <c r="D216" s="357" t="s">
        <v>5</v>
      </c>
      <c r="E216" s="358"/>
      <c r="F216" s="359"/>
      <c r="K216" s="341" t="s">
        <v>328</v>
      </c>
      <c r="L216" s="342"/>
      <c r="M216" s="342"/>
      <c r="N216" s="342"/>
      <c r="O216" s="342"/>
      <c r="P216" s="342"/>
      <c r="Q216" s="342"/>
      <c r="R216" s="342"/>
      <c r="S216" s="342"/>
      <c r="T216" s="342"/>
      <c r="U216" s="343"/>
    </row>
    <row r="217" spans="1:21" ht="13.5" thickBot="1" x14ac:dyDescent="0.3">
      <c r="A217" s="1"/>
      <c r="B217" s="3"/>
      <c r="C217" s="1"/>
      <c r="D217" s="95" t="s">
        <v>298</v>
      </c>
      <c r="E217" s="95"/>
      <c r="F217" s="96">
        <v>45067</v>
      </c>
      <c r="G217" s="12"/>
      <c r="H217" s="12"/>
      <c r="I217" s="12"/>
      <c r="K217" s="13" t="s">
        <v>141</v>
      </c>
      <c r="L217" s="13" t="s">
        <v>105</v>
      </c>
      <c r="M217" s="13" t="s">
        <v>106</v>
      </c>
      <c r="N217" s="14" t="s">
        <v>107</v>
      </c>
      <c r="O217" s="15" t="s">
        <v>108</v>
      </c>
      <c r="P217" s="16" t="s">
        <v>109</v>
      </c>
      <c r="Q217" s="329" t="s">
        <v>144</v>
      </c>
      <c r="R217" s="330"/>
      <c r="S217" s="331"/>
      <c r="T217" s="13" t="s">
        <v>110</v>
      </c>
      <c r="U217" s="13" t="s">
        <v>111</v>
      </c>
    </row>
    <row r="218" spans="1:21" x14ac:dyDescent="0.25">
      <c r="A218" s="75"/>
      <c r="B218" s="92"/>
      <c r="C218" s="97">
        <v>0.53125</v>
      </c>
      <c r="D218" s="116" t="s">
        <v>67</v>
      </c>
      <c r="E218" s="116" t="s">
        <v>22</v>
      </c>
      <c r="F218" s="116" t="s">
        <v>61</v>
      </c>
      <c r="G218" s="116">
        <v>4</v>
      </c>
      <c r="H218" s="116" t="s">
        <v>23</v>
      </c>
      <c r="I218" s="116">
        <v>1</v>
      </c>
      <c r="K218" s="99" t="s">
        <v>112</v>
      </c>
      <c r="L218" s="100" t="s">
        <v>63</v>
      </c>
      <c r="M218" s="101">
        <v>34</v>
      </c>
      <c r="N218" s="102">
        <v>28</v>
      </c>
      <c r="O218" s="103">
        <v>3</v>
      </c>
      <c r="P218" s="104">
        <v>3</v>
      </c>
      <c r="Q218" s="101">
        <v>132</v>
      </c>
      <c r="R218" s="105" t="s">
        <v>23</v>
      </c>
      <c r="S218" s="106">
        <v>36</v>
      </c>
      <c r="T218" s="107">
        <f t="shared" ref="T218:T235" si="20">Q218-S218</f>
        <v>96</v>
      </c>
      <c r="U218" s="99">
        <f t="shared" ref="U218:U232" si="21">N218*3+O218</f>
        <v>87</v>
      </c>
    </row>
    <row r="219" spans="1:21" x14ac:dyDescent="0.25">
      <c r="A219" s="75"/>
      <c r="B219" s="167" t="s">
        <v>307</v>
      </c>
      <c r="C219" s="97">
        <v>0.54166666666666663</v>
      </c>
      <c r="D219" s="116" t="s">
        <v>201</v>
      </c>
      <c r="E219" s="116" t="s">
        <v>22</v>
      </c>
      <c r="F219" s="98" t="s">
        <v>161</v>
      </c>
      <c r="G219" s="98">
        <v>3</v>
      </c>
      <c r="H219" s="98" t="s">
        <v>23</v>
      </c>
      <c r="I219" s="98">
        <v>0</v>
      </c>
      <c r="K219" s="93" t="s">
        <v>113</v>
      </c>
      <c r="L219" s="122" t="s">
        <v>45</v>
      </c>
      <c r="M219" s="49">
        <v>34</v>
      </c>
      <c r="N219" s="123">
        <v>28</v>
      </c>
      <c r="O219" s="124">
        <v>2</v>
      </c>
      <c r="P219" s="125">
        <v>4</v>
      </c>
      <c r="Q219" s="49">
        <v>129</v>
      </c>
      <c r="R219" s="50" t="s">
        <v>23</v>
      </c>
      <c r="S219" s="51">
        <v>39</v>
      </c>
      <c r="T219" s="126">
        <f t="shared" si="20"/>
        <v>90</v>
      </c>
      <c r="U219" s="48">
        <f t="shared" si="21"/>
        <v>86</v>
      </c>
    </row>
    <row r="220" spans="1:21" x14ac:dyDescent="0.25">
      <c r="A220" s="75"/>
      <c r="B220" s="167" t="s">
        <v>280</v>
      </c>
      <c r="C220" s="97">
        <v>0.54166666666666663</v>
      </c>
      <c r="D220" s="98" t="s">
        <v>18</v>
      </c>
      <c r="E220" s="116" t="s">
        <v>22</v>
      </c>
      <c r="F220" s="116" t="s">
        <v>65</v>
      </c>
      <c r="G220" s="98">
        <v>0</v>
      </c>
      <c r="H220" s="98" t="s">
        <v>23</v>
      </c>
      <c r="I220" s="98">
        <v>3</v>
      </c>
      <c r="K220" s="62" t="s">
        <v>115</v>
      </c>
      <c r="L220" s="54" t="s">
        <v>66</v>
      </c>
      <c r="M220" s="55">
        <v>34</v>
      </c>
      <c r="N220" s="56">
        <v>27</v>
      </c>
      <c r="O220" s="57">
        <v>1</v>
      </c>
      <c r="P220" s="58">
        <v>6</v>
      </c>
      <c r="Q220" s="55">
        <v>139</v>
      </c>
      <c r="R220" s="59" t="s">
        <v>23</v>
      </c>
      <c r="S220" s="60">
        <v>51</v>
      </c>
      <c r="T220" s="61">
        <f t="shared" si="20"/>
        <v>88</v>
      </c>
      <c r="U220" s="131">
        <f t="shared" si="21"/>
        <v>82</v>
      </c>
    </row>
    <row r="221" spans="1:21" x14ac:dyDescent="0.25">
      <c r="A221" s="75"/>
      <c r="B221" s="92"/>
      <c r="C221" s="97">
        <v>0.54166666666666663</v>
      </c>
      <c r="D221" s="116" t="s">
        <v>57</v>
      </c>
      <c r="E221" s="116" t="s">
        <v>22</v>
      </c>
      <c r="F221" s="116" t="s">
        <v>63</v>
      </c>
      <c r="G221" s="116">
        <v>0</v>
      </c>
      <c r="H221" s="116" t="s">
        <v>23</v>
      </c>
      <c r="I221" s="116">
        <v>2</v>
      </c>
      <c r="K221" s="62" t="s">
        <v>116</v>
      </c>
      <c r="L221" s="74" t="s">
        <v>93</v>
      </c>
      <c r="M221" s="55">
        <v>34</v>
      </c>
      <c r="N221" s="56">
        <v>24</v>
      </c>
      <c r="O221" s="57">
        <v>7</v>
      </c>
      <c r="P221" s="58">
        <v>3</v>
      </c>
      <c r="Q221" s="55">
        <v>88</v>
      </c>
      <c r="R221" s="59" t="s">
        <v>23</v>
      </c>
      <c r="S221" s="60">
        <v>43</v>
      </c>
      <c r="T221" s="61">
        <f t="shared" si="20"/>
        <v>45</v>
      </c>
      <c r="U221" s="53">
        <f t="shared" si="21"/>
        <v>79</v>
      </c>
    </row>
    <row r="222" spans="1:21" x14ac:dyDescent="0.25">
      <c r="A222" s="75"/>
      <c r="B222" s="92"/>
      <c r="C222" s="97">
        <v>0.54166666666666663</v>
      </c>
      <c r="D222" s="116" t="s">
        <v>137</v>
      </c>
      <c r="E222" s="116" t="s">
        <v>22</v>
      </c>
      <c r="F222" s="116" t="s">
        <v>17</v>
      </c>
      <c r="G222" s="116">
        <v>0</v>
      </c>
      <c r="H222" s="116" t="s">
        <v>23</v>
      </c>
      <c r="I222" s="116">
        <v>7</v>
      </c>
      <c r="K222" s="62" t="s">
        <v>117</v>
      </c>
      <c r="L222" s="54" t="s">
        <v>67</v>
      </c>
      <c r="M222" s="55">
        <v>34</v>
      </c>
      <c r="N222" s="56">
        <v>21</v>
      </c>
      <c r="O222" s="57">
        <v>4</v>
      </c>
      <c r="P222" s="58">
        <v>9</v>
      </c>
      <c r="Q222" s="55">
        <v>85</v>
      </c>
      <c r="R222" s="59" t="s">
        <v>23</v>
      </c>
      <c r="S222" s="60">
        <v>49</v>
      </c>
      <c r="T222" s="61">
        <f t="shared" si="20"/>
        <v>36</v>
      </c>
      <c r="U222" s="53">
        <f t="shared" si="21"/>
        <v>67</v>
      </c>
    </row>
    <row r="223" spans="1:21" x14ac:dyDescent="0.25">
      <c r="A223" s="75"/>
      <c r="B223" s="167" t="s">
        <v>280</v>
      </c>
      <c r="C223" s="97">
        <v>0.625</v>
      </c>
      <c r="D223" s="116" t="s">
        <v>151</v>
      </c>
      <c r="E223" s="116" t="s">
        <v>22</v>
      </c>
      <c r="F223" s="98" t="s">
        <v>62</v>
      </c>
      <c r="G223" s="98">
        <v>3</v>
      </c>
      <c r="H223" s="98" t="s">
        <v>23</v>
      </c>
      <c r="I223" s="98">
        <v>0</v>
      </c>
      <c r="K223" s="62" t="s">
        <v>118</v>
      </c>
      <c r="L223" s="54" t="s">
        <v>65</v>
      </c>
      <c r="M223" s="55">
        <v>34</v>
      </c>
      <c r="N223" s="56">
        <v>20</v>
      </c>
      <c r="O223" s="57">
        <v>4</v>
      </c>
      <c r="P223" s="58">
        <v>10</v>
      </c>
      <c r="Q223" s="55">
        <v>82</v>
      </c>
      <c r="R223" s="59" t="s">
        <v>23</v>
      </c>
      <c r="S223" s="60">
        <v>50</v>
      </c>
      <c r="T223" s="65">
        <f t="shared" si="20"/>
        <v>32</v>
      </c>
      <c r="U223" s="53">
        <f t="shared" si="21"/>
        <v>64</v>
      </c>
    </row>
    <row r="224" spans="1:21" x14ac:dyDescent="0.25">
      <c r="A224" s="75"/>
      <c r="B224" s="167" t="s">
        <v>280</v>
      </c>
      <c r="C224" s="97">
        <v>0.64583333333333337</v>
      </c>
      <c r="D224" s="98" t="s">
        <v>12</v>
      </c>
      <c r="E224" s="116" t="s">
        <v>22</v>
      </c>
      <c r="F224" s="116" t="s">
        <v>160</v>
      </c>
      <c r="G224" s="98">
        <v>0</v>
      </c>
      <c r="H224" s="98" t="s">
        <v>23</v>
      </c>
      <c r="I224" s="98">
        <v>3</v>
      </c>
      <c r="K224" s="62" t="s">
        <v>119</v>
      </c>
      <c r="L224" s="66" t="s">
        <v>17</v>
      </c>
      <c r="M224" s="55">
        <v>34</v>
      </c>
      <c r="N224" s="56">
        <v>16</v>
      </c>
      <c r="O224" s="57">
        <v>7</v>
      </c>
      <c r="P224" s="58">
        <v>11</v>
      </c>
      <c r="Q224" s="55">
        <v>85</v>
      </c>
      <c r="R224" s="59" t="s">
        <v>23</v>
      </c>
      <c r="S224" s="60">
        <v>65</v>
      </c>
      <c r="T224" s="65">
        <f t="shared" si="20"/>
        <v>20</v>
      </c>
      <c r="U224" s="53">
        <f t="shared" si="21"/>
        <v>55</v>
      </c>
    </row>
    <row r="225" spans="1:21" x14ac:dyDescent="0.25">
      <c r="A225" s="75"/>
      <c r="B225" s="92"/>
      <c r="C225" s="97">
        <v>0.64583333333333337</v>
      </c>
      <c r="D225" s="116" t="s">
        <v>66</v>
      </c>
      <c r="E225" s="116" t="s">
        <v>22</v>
      </c>
      <c r="F225" s="116" t="s">
        <v>45</v>
      </c>
      <c r="G225" s="116">
        <v>1</v>
      </c>
      <c r="H225" s="116" t="s">
        <v>23</v>
      </c>
      <c r="I225" s="116">
        <v>6</v>
      </c>
      <c r="K225" s="62" t="s">
        <v>120</v>
      </c>
      <c r="L225" s="54" t="s">
        <v>61</v>
      </c>
      <c r="M225" s="55">
        <v>34</v>
      </c>
      <c r="N225" s="56">
        <v>14</v>
      </c>
      <c r="O225" s="57">
        <v>7</v>
      </c>
      <c r="P225" s="58">
        <v>13</v>
      </c>
      <c r="Q225" s="55">
        <v>86</v>
      </c>
      <c r="R225" s="59" t="s">
        <v>23</v>
      </c>
      <c r="S225" s="60">
        <v>82</v>
      </c>
      <c r="T225" s="64">
        <f t="shared" si="20"/>
        <v>4</v>
      </c>
      <c r="U225" s="53">
        <f t="shared" si="21"/>
        <v>49</v>
      </c>
    </row>
    <row r="226" spans="1:21" x14ac:dyDescent="0.25">
      <c r="A226" s="75"/>
      <c r="B226" s="92"/>
      <c r="C226" s="97">
        <v>0.64583333333333337</v>
      </c>
      <c r="D226" s="116" t="s">
        <v>9</v>
      </c>
      <c r="E226" s="116" t="s">
        <v>22</v>
      </c>
      <c r="F226" s="116" t="s">
        <v>93</v>
      </c>
      <c r="G226" s="116">
        <v>3</v>
      </c>
      <c r="H226" s="116" t="s">
        <v>23</v>
      </c>
      <c r="I226" s="116">
        <v>5</v>
      </c>
      <c r="K226" s="62" t="s">
        <v>121</v>
      </c>
      <c r="L226" s="54" t="s">
        <v>160</v>
      </c>
      <c r="M226" s="55">
        <v>34</v>
      </c>
      <c r="N226" s="56">
        <v>15</v>
      </c>
      <c r="O226" s="57">
        <v>4</v>
      </c>
      <c r="P226" s="58">
        <v>15</v>
      </c>
      <c r="Q226" s="55">
        <v>97</v>
      </c>
      <c r="R226" s="59" t="s">
        <v>23</v>
      </c>
      <c r="S226" s="60">
        <v>94</v>
      </c>
      <c r="T226" s="64">
        <f t="shared" si="20"/>
        <v>3</v>
      </c>
      <c r="U226" s="53">
        <f t="shared" si="21"/>
        <v>49</v>
      </c>
    </row>
    <row r="227" spans="1:21" x14ac:dyDescent="0.25">
      <c r="A227" s="1"/>
      <c r="B227" s="3"/>
      <c r="C227" s="1"/>
      <c r="E227" s="12"/>
      <c r="F227" s="194"/>
      <c r="G227" s="12"/>
      <c r="H227" s="12"/>
      <c r="I227" s="12"/>
      <c r="K227" s="62" t="s">
        <v>123</v>
      </c>
      <c r="L227" s="54" t="s">
        <v>9</v>
      </c>
      <c r="M227" s="55">
        <v>34</v>
      </c>
      <c r="N227" s="56">
        <v>14</v>
      </c>
      <c r="O227" s="57">
        <v>5</v>
      </c>
      <c r="P227" s="58">
        <v>15</v>
      </c>
      <c r="Q227" s="55">
        <v>82</v>
      </c>
      <c r="R227" s="59" t="s">
        <v>23</v>
      </c>
      <c r="S227" s="60">
        <v>78</v>
      </c>
      <c r="T227" s="64">
        <f t="shared" si="20"/>
        <v>4</v>
      </c>
      <c r="U227" s="53">
        <f t="shared" si="21"/>
        <v>47</v>
      </c>
    </row>
    <row r="228" spans="1:21" x14ac:dyDescent="0.25">
      <c r="A228" s="1"/>
      <c r="B228" s="3"/>
      <c r="C228" s="1"/>
      <c r="D228" s="95" t="s">
        <v>308</v>
      </c>
      <c r="E228" s="95"/>
      <c r="F228" s="96">
        <v>45081</v>
      </c>
      <c r="G228" s="12"/>
      <c r="H228" s="12"/>
      <c r="I228" s="12"/>
      <c r="K228" s="62" t="s">
        <v>124</v>
      </c>
      <c r="L228" s="54" t="s">
        <v>161</v>
      </c>
      <c r="M228" s="55">
        <v>34</v>
      </c>
      <c r="N228" s="56">
        <v>15</v>
      </c>
      <c r="O228" s="57">
        <v>2</v>
      </c>
      <c r="P228" s="58">
        <v>17</v>
      </c>
      <c r="Q228" s="55">
        <v>70</v>
      </c>
      <c r="R228" s="59" t="s">
        <v>23</v>
      </c>
      <c r="S228" s="60">
        <v>83</v>
      </c>
      <c r="T228" s="64">
        <f t="shared" si="20"/>
        <v>-13</v>
      </c>
      <c r="U228" s="53">
        <f t="shared" si="21"/>
        <v>47</v>
      </c>
    </row>
    <row r="229" spans="1:21" x14ac:dyDescent="0.25">
      <c r="A229" s="75"/>
      <c r="B229" s="92"/>
      <c r="C229" s="97">
        <v>0.53125</v>
      </c>
      <c r="D229" s="116" t="s">
        <v>67</v>
      </c>
      <c r="E229" s="116" t="s">
        <v>22</v>
      </c>
      <c r="F229" s="116" t="s">
        <v>65</v>
      </c>
      <c r="G229" s="116">
        <v>2</v>
      </c>
      <c r="H229" s="116" t="s">
        <v>23</v>
      </c>
      <c r="I229" s="116">
        <v>3</v>
      </c>
      <c r="K229" s="62" t="s">
        <v>125</v>
      </c>
      <c r="L229" s="54" t="s">
        <v>57</v>
      </c>
      <c r="M229" s="55">
        <v>34</v>
      </c>
      <c r="N229" s="56">
        <v>13</v>
      </c>
      <c r="O229" s="57">
        <v>5</v>
      </c>
      <c r="P229" s="58">
        <v>16</v>
      </c>
      <c r="Q229" s="55">
        <v>73</v>
      </c>
      <c r="R229" s="59" t="s">
        <v>23</v>
      </c>
      <c r="S229" s="60">
        <v>73</v>
      </c>
      <c r="T229" s="64">
        <f t="shared" si="20"/>
        <v>0</v>
      </c>
      <c r="U229" s="53">
        <f t="shared" si="21"/>
        <v>44</v>
      </c>
    </row>
    <row r="230" spans="1:21" x14ac:dyDescent="0.25">
      <c r="A230" s="75"/>
      <c r="B230" s="167" t="s">
        <v>280</v>
      </c>
      <c r="C230" s="97">
        <v>0.54166666666666663</v>
      </c>
      <c r="D230" s="98" t="s">
        <v>18</v>
      </c>
      <c r="E230" s="116" t="s">
        <v>22</v>
      </c>
      <c r="F230" s="116" t="s">
        <v>17</v>
      </c>
      <c r="G230" s="98">
        <v>0</v>
      </c>
      <c r="H230" s="98" t="s">
        <v>23</v>
      </c>
      <c r="I230" s="98">
        <v>3</v>
      </c>
      <c r="K230" s="62" t="s">
        <v>126</v>
      </c>
      <c r="L230" s="54" t="s">
        <v>137</v>
      </c>
      <c r="M230" s="55">
        <v>34</v>
      </c>
      <c r="N230" s="56">
        <v>13</v>
      </c>
      <c r="O230" s="57">
        <v>3</v>
      </c>
      <c r="P230" s="58">
        <v>18</v>
      </c>
      <c r="Q230" s="55">
        <v>67</v>
      </c>
      <c r="R230" s="59" t="s">
        <v>23</v>
      </c>
      <c r="S230" s="60">
        <v>93</v>
      </c>
      <c r="T230" s="64">
        <f t="shared" si="20"/>
        <v>-26</v>
      </c>
      <c r="U230" s="53">
        <f t="shared" si="21"/>
        <v>42</v>
      </c>
    </row>
    <row r="231" spans="1:21" x14ac:dyDescent="0.25">
      <c r="A231" s="75"/>
      <c r="B231" s="167" t="s">
        <v>280</v>
      </c>
      <c r="C231" s="97">
        <v>0.54166666666666663</v>
      </c>
      <c r="D231" s="116" t="s">
        <v>57</v>
      </c>
      <c r="E231" s="116" t="s">
        <v>22</v>
      </c>
      <c r="F231" s="98" t="s">
        <v>137</v>
      </c>
      <c r="G231" s="98">
        <v>3</v>
      </c>
      <c r="H231" s="98" t="s">
        <v>23</v>
      </c>
      <c r="I231" s="98">
        <v>0</v>
      </c>
      <c r="K231" s="62" t="s">
        <v>132</v>
      </c>
      <c r="L231" s="54" t="s">
        <v>201</v>
      </c>
      <c r="M231" s="55">
        <v>34</v>
      </c>
      <c r="N231" s="56">
        <v>13</v>
      </c>
      <c r="O231" s="57">
        <v>1</v>
      </c>
      <c r="P231" s="58">
        <v>20</v>
      </c>
      <c r="Q231" s="55">
        <v>100</v>
      </c>
      <c r="R231" s="59" t="s">
        <v>23</v>
      </c>
      <c r="S231" s="60">
        <v>111</v>
      </c>
      <c r="T231" s="64">
        <f t="shared" si="20"/>
        <v>-11</v>
      </c>
      <c r="U231" s="53">
        <f t="shared" si="21"/>
        <v>40</v>
      </c>
    </row>
    <row r="232" spans="1:21" x14ac:dyDescent="0.25">
      <c r="A232" s="75"/>
      <c r="B232" s="92"/>
      <c r="C232" s="97">
        <v>0.54166666666666663</v>
      </c>
      <c r="D232" s="116" t="s">
        <v>201</v>
      </c>
      <c r="E232" s="116" t="s">
        <v>22</v>
      </c>
      <c r="F232" s="116" t="s">
        <v>45</v>
      </c>
      <c r="G232" s="116">
        <v>0</v>
      </c>
      <c r="H232" s="116" t="s">
        <v>23</v>
      </c>
      <c r="I232" s="116">
        <v>7</v>
      </c>
      <c r="K232" s="62" t="s">
        <v>127</v>
      </c>
      <c r="L232" s="54" t="s">
        <v>151</v>
      </c>
      <c r="M232" s="55">
        <v>34</v>
      </c>
      <c r="N232" s="56">
        <v>10</v>
      </c>
      <c r="O232" s="57">
        <v>1</v>
      </c>
      <c r="P232" s="58">
        <v>23</v>
      </c>
      <c r="Q232" s="55">
        <v>66</v>
      </c>
      <c r="R232" s="59" t="s">
        <v>23</v>
      </c>
      <c r="S232" s="60">
        <v>156</v>
      </c>
      <c r="T232" s="64">
        <f t="shared" si="20"/>
        <v>-90</v>
      </c>
      <c r="U232" s="53">
        <f t="shared" si="21"/>
        <v>31</v>
      </c>
    </row>
    <row r="233" spans="1:21" x14ac:dyDescent="0.25">
      <c r="A233" s="75"/>
      <c r="B233" s="92"/>
      <c r="C233" s="97">
        <v>0.64583333333333337</v>
      </c>
      <c r="D233" s="116" t="s">
        <v>151</v>
      </c>
      <c r="E233" s="116" t="s">
        <v>22</v>
      </c>
      <c r="F233" s="75" t="s">
        <v>63</v>
      </c>
      <c r="G233" s="116">
        <v>5</v>
      </c>
      <c r="H233" s="116" t="s">
        <v>23</v>
      </c>
      <c r="I233" s="116">
        <v>4</v>
      </c>
      <c r="K233" s="190" t="s">
        <v>128</v>
      </c>
      <c r="L233" s="181" t="s">
        <v>12</v>
      </c>
      <c r="M233" s="182">
        <v>34</v>
      </c>
      <c r="N233" s="183">
        <v>1</v>
      </c>
      <c r="O233" s="184">
        <v>0</v>
      </c>
      <c r="P233" s="185">
        <v>33</v>
      </c>
      <c r="Q233" s="182">
        <v>3</v>
      </c>
      <c r="R233" s="184" t="s">
        <v>23</v>
      </c>
      <c r="S233" s="185">
        <v>99</v>
      </c>
      <c r="T233" s="186">
        <f t="shared" si="20"/>
        <v>-96</v>
      </c>
      <c r="U233" s="186">
        <v>0</v>
      </c>
    </row>
    <row r="234" spans="1:21" ht="12.75" customHeight="1" x14ac:dyDescent="0.25">
      <c r="A234" s="75"/>
      <c r="B234" s="167" t="s">
        <v>280</v>
      </c>
      <c r="C234" s="97">
        <v>0.64583333333333337</v>
      </c>
      <c r="D234" s="98" t="s">
        <v>12</v>
      </c>
      <c r="E234" s="116" t="s">
        <v>22</v>
      </c>
      <c r="F234" s="116" t="s">
        <v>61</v>
      </c>
      <c r="G234" s="98">
        <v>0</v>
      </c>
      <c r="H234" s="98" t="s">
        <v>23</v>
      </c>
      <c r="I234" s="98">
        <v>3</v>
      </c>
      <c r="K234" s="190" t="s">
        <v>129</v>
      </c>
      <c r="L234" s="181" t="s">
        <v>18</v>
      </c>
      <c r="M234" s="182">
        <v>34</v>
      </c>
      <c r="N234" s="183">
        <v>1</v>
      </c>
      <c r="O234" s="184">
        <v>0</v>
      </c>
      <c r="P234" s="185">
        <v>33</v>
      </c>
      <c r="Q234" s="182">
        <v>2</v>
      </c>
      <c r="R234" s="184" t="s">
        <v>23</v>
      </c>
      <c r="S234" s="185">
        <v>100</v>
      </c>
      <c r="T234" s="186">
        <f t="shared" si="20"/>
        <v>-98</v>
      </c>
      <c r="U234" s="186">
        <v>0</v>
      </c>
    </row>
    <row r="235" spans="1:21" ht="13.5" thickBot="1" x14ac:dyDescent="0.3">
      <c r="A235" s="75"/>
      <c r="B235" s="167" t="s">
        <v>280</v>
      </c>
      <c r="C235" s="97">
        <v>0.64583333333333337</v>
      </c>
      <c r="D235" s="116" t="s">
        <v>66</v>
      </c>
      <c r="E235" s="116" t="s">
        <v>22</v>
      </c>
      <c r="F235" s="98" t="s">
        <v>62</v>
      </c>
      <c r="G235" s="98">
        <v>3</v>
      </c>
      <c r="H235" s="98" t="s">
        <v>23</v>
      </c>
      <c r="I235" s="98">
        <v>0</v>
      </c>
      <c r="K235" s="190" t="s">
        <v>130</v>
      </c>
      <c r="L235" s="181" t="s">
        <v>62</v>
      </c>
      <c r="M235" s="182">
        <v>34</v>
      </c>
      <c r="N235" s="183">
        <v>0</v>
      </c>
      <c r="O235" s="184">
        <v>0</v>
      </c>
      <c r="P235" s="185">
        <v>34</v>
      </c>
      <c r="Q235" s="182">
        <v>6</v>
      </c>
      <c r="R235" s="184" t="s">
        <v>23</v>
      </c>
      <c r="S235" s="185">
        <v>120</v>
      </c>
      <c r="T235" s="186">
        <f t="shared" si="20"/>
        <v>-114</v>
      </c>
      <c r="U235" s="186">
        <f>N235*3+O235</f>
        <v>0</v>
      </c>
    </row>
    <row r="236" spans="1:21" ht="13.5" customHeight="1" thickBot="1" x14ac:dyDescent="0.3">
      <c r="A236" s="75"/>
      <c r="B236" s="92"/>
      <c r="C236" s="97">
        <v>0.64583333333333337</v>
      </c>
      <c r="D236" s="116" t="s">
        <v>9</v>
      </c>
      <c r="E236" s="116" t="s">
        <v>22</v>
      </c>
      <c r="F236" s="116" t="s">
        <v>160</v>
      </c>
      <c r="G236" s="116">
        <v>3</v>
      </c>
      <c r="H236" s="116" t="s">
        <v>23</v>
      </c>
      <c r="I236" s="116">
        <v>4</v>
      </c>
      <c r="K236" s="44"/>
      <c r="L236" s="44" t="s">
        <v>139</v>
      </c>
      <c r="M236" s="45">
        <f>SUM(M218:M235)</f>
        <v>612</v>
      </c>
      <c r="N236" s="46">
        <f>SUM(N218:N235)</f>
        <v>273</v>
      </c>
      <c r="O236" s="47">
        <f>SUM(O218:O235)</f>
        <v>56</v>
      </c>
      <c r="P236" s="45">
        <f>SUM(P218:P235)</f>
        <v>283</v>
      </c>
      <c r="Q236" s="46">
        <f>SUM(Q218:Q235)</f>
        <v>1392</v>
      </c>
      <c r="R236" s="47" t="s">
        <v>23</v>
      </c>
      <c r="S236" s="45">
        <f>SUM(S218:S235)</f>
        <v>1422</v>
      </c>
      <c r="T236" s="44">
        <f>SUM(T218:T235)</f>
        <v>-30</v>
      </c>
      <c r="U236" s="44">
        <f>SUM(U218:U235)</f>
        <v>869</v>
      </c>
    </row>
    <row r="237" spans="1:21" ht="12.75" customHeight="1" thickBot="1" x14ac:dyDescent="0.3">
      <c r="A237" s="75"/>
      <c r="B237" s="167" t="s">
        <v>307</v>
      </c>
      <c r="C237" s="97">
        <v>0.64583333333333337</v>
      </c>
      <c r="D237" s="98" t="s">
        <v>161</v>
      </c>
      <c r="E237" s="116" t="s">
        <v>22</v>
      </c>
      <c r="F237" s="116" t="s">
        <v>93</v>
      </c>
      <c r="G237" s="98">
        <v>0</v>
      </c>
      <c r="H237" s="98" t="s">
        <v>23</v>
      </c>
      <c r="I237" s="98">
        <v>3</v>
      </c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</row>
    <row r="238" spans="1:21" ht="12.75" customHeight="1" x14ac:dyDescent="0.25">
      <c r="K238" s="332" t="s">
        <v>329</v>
      </c>
      <c r="L238" s="333"/>
      <c r="M238" s="333"/>
      <c r="N238" s="333"/>
      <c r="O238" s="333"/>
      <c r="P238" s="333"/>
      <c r="Q238" s="333"/>
      <c r="R238" s="333"/>
      <c r="S238" s="333"/>
      <c r="T238" s="333"/>
      <c r="U238" s="334"/>
    </row>
    <row r="239" spans="1:21" x14ac:dyDescent="0.25">
      <c r="K239" s="335"/>
      <c r="L239" s="336"/>
      <c r="M239" s="336"/>
      <c r="N239" s="336"/>
      <c r="O239" s="336"/>
      <c r="P239" s="336"/>
      <c r="Q239" s="336"/>
      <c r="R239" s="336"/>
      <c r="S239" s="336"/>
      <c r="T239" s="336"/>
      <c r="U239" s="337"/>
    </row>
    <row r="240" spans="1:21" x14ac:dyDescent="0.25">
      <c r="K240" s="335"/>
      <c r="L240" s="336"/>
      <c r="M240" s="336"/>
      <c r="N240" s="336"/>
      <c r="O240" s="336"/>
      <c r="P240" s="336"/>
      <c r="Q240" s="336"/>
      <c r="R240" s="336"/>
      <c r="S240" s="336"/>
      <c r="T240" s="336"/>
      <c r="U240" s="337"/>
    </row>
    <row r="241" spans="1:21" x14ac:dyDescent="0.25">
      <c r="K241" s="335"/>
      <c r="L241" s="336"/>
      <c r="M241" s="336"/>
      <c r="N241" s="336"/>
      <c r="O241" s="336"/>
      <c r="P241" s="336"/>
      <c r="Q241" s="336"/>
      <c r="R241" s="336"/>
      <c r="S241" s="336"/>
      <c r="T241" s="336"/>
      <c r="U241" s="337"/>
    </row>
    <row r="242" spans="1:21" x14ac:dyDescent="0.25">
      <c r="K242" s="335"/>
      <c r="L242" s="336"/>
      <c r="M242" s="336"/>
      <c r="N242" s="336"/>
      <c r="O242" s="336"/>
      <c r="P242" s="336"/>
      <c r="Q242" s="336"/>
      <c r="R242" s="336"/>
      <c r="S242" s="336"/>
      <c r="T242" s="336"/>
      <c r="U242" s="337"/>
    </row>
    <row r="243" spans="1:21" x14ac:dyDescent="0.25">
      <c r="K243" s="335"/>
      <c r="L243" s="336"/>
      <c r="M243" s="336"/>
      <c r="N243" s="336"/>
      <c r="O243" s="336"/>
      <c r="P243" s="336"/>
      <c r="Q243" s="336"/>
      <c r="R243" s="336"/>
      <c r="S243" s="336"/>
      <c r="T243" s="336"/>
      <c r="U243" s="337"/>
    </row>
    <row r="244" spans="1:21" x14ac:dyDescent="0.25">
      <c r="K244" s="335"/>
      <c r="L244" s="336"/>
      <c r="M244" s="336"/>
      <c r="N244" s="336"/>
      <c r="O244" s="336"/>
      <c r="P244" s="336"/>
      <c r="Q244" s="336"/>
      <c r="R244" s="336"/>
      <c r="S244" s="336"/>
      <c r="T244" s="336"/>
      <c r="U244" s="337"/>
    </row>
    <row r="245" spans="1:21" x14ac:dyDescent="0.25">
      <c r="K245" s="335"/>
      <c r="L245" s="336"/>
      <c r="M245" s="336"/>
      <c r="N245" s="336"/>
      <c r="O245" s="336"/>
      <c r="P245" s="336"/>
      <c r="Q245" s="336"/>
      <c r="R245" s="336"/>
      <c r="S245" s="336"/>
      <c r="T245" s="336"/>
      <c r="U245" s="337"/>
    </row>
    <row r="246" spans="1:21" ht="13.5" thickBot="1" x14ac:dyDescent="0.3">
      <c r="K246" s="338"/>
      <c r="L246" s="339"/>
      <c r="M246" s="339"/>
      <c r="N246" s="339"/>
      <c r="O246" s="339"/>
      <c r="P246" s="339"/>
      <c r="Q246" s="339"/>
      <c r="R246" s="339"/>
      <c r="S246" s="339"/>
      <c r="T246" s="339"/>
      <c r="U246" s="340"/>
    </row>
    <row r="247" spans="1:21" ht="13.5" thickBot="1" x14ac:dyDescent="0.3"/>
    <row r="248" spans="1:21" ht="13.5" customHeight="1" thickBot="1" x14ac:dyDescent="0.3">
      <c r="D248" s="357" t="s">
        <v>0</v>
      </c>
      <c r="E248" s="358"/>
      <c r="F248" s="359"/>
      <c r="K248" s="341" t="s">
        <v>330</v>
      </c>
      <c r="L248" s="342"/>
      <c r="M248" s="342"/>
      <c r="N248" s="342"/>
      <c r="O248" s="342"/>
      <c r="P248" s="342"/>
      <c r="Q248" s="342"/>
      <c r="R248" s="342"/>
      <c r="S248" s="342"/>
      <c r="T248" s="342"/>
      <c r="U248" s="343"/>
    </row>
    <row r="249" spans="1:21" ht="13.5" thickBot="1" x14ac:dyDescent="0.3">
      <c r="B249" s="3"/>
      <c r="C249" s="1"/>
      <c r="D249" s="95" t="s">
        <v>298</v>
      </c>
      <c r="E249" s="95"/>
      <c r="F249" s="96">
        <v>45067</v>
      </c>
      <c r="G249" s="12"/>
      <c r="H249" s="12"/>
      <c r="I249" s="12"/>
      <c r="K249" s="13" t="s">
        <v>141</v>
      </c>
      <c r="L249" s="13" t="s">
        <v>105</v>
      </c>
      <c r="M249" s="13" t="s">
        <v>106</v>
      </c>
      <c r="N249" s="14" t="s">
        <v>107</v>
      </c>
      <c r="O249" s="15" t="s">
        <v>108</v>
      </c>
      <c r="P249" s="16" t="s">
        <v>109</v>
      </c>
      <c r="Q249" s="329" t="s">
        <v>144</v>
      </c>
      <c r="R249" s="330"/>
      <c r="S249" s="331"/>
      <c r="T249" s="13" t="s">
        <v>110</v>
      </c>
      <c r="U249" s="13" t="s">
        <v>111</v>
      </c>
    </row>
    <row r="250" spans="1:21" x14ac:dyDescent="0.25">
      <c r="A250" s="195"/>
      <c r="B250" s="92"/>
      <c r="C250" s="97">
        <v>0.54166666666666663</v>
      </c>
      <c r="D250" s="116" t="s">
        <v>81</v>
      </c>
      <c r="E250" s="116" t="s">
        <v>22</v>
      </c>
      <c r="F250" s="116" t="s">
        <v>86</v>
      </c>
      <c r="G250" s="116">
        <v>13</v>
      </c>
      <c r="H250" s="116" t="s">
        <v>23</v>
      </c>
      <c r="I250" s="116">
        <v>2</v>
      </c>
      <c r="K250" s="99" t="s">
        <v>112</v>
      </c>
      <c r="L250" s="100" t="s">
        <v>16</v>
      </c>
      <c r="M250" s="101">
        <v>28</v>
      </c>
      <c r="N250" s="102">
        <v>22</v>
      </c>
      <c r="O250" s="103">
        <v>4</v>
      </c>
      <c r="P250" s="104">
        <v>2</v>
      </c>
      <c r="Q250" s="101">
        <v>94</v>
      </c>
      <c r="R250" s="105" t="s">
        <v>23</v>
      </c>
      <c r="S250" s="106">
        <v>35</v>
      </c>
      <c r="T250" s="107">
        <f t="shared" ref="T250:T264" si="22">Q250-S250</f>
        <v>59</v>
      </c>
      <c r="U250" s="99">
        <f t="shared" ref="U250:U262" si="23">N250*3+O250</f>
        <v>70</v>
      </c>
    </row>
    <row r="251" spans="1:21" x14ac:dyDescent="0.25">
      <c r="A251" s="195"/>
      <c r="B251" s="167" t="s">
        <v>280</v>
      </c>
      <c r="C251" s="97">
        <v>0.54166666666666663</v>
      </c>
      <c r="D251" s="116" t="s">
        <v>99</v>
      </c>
      <c r="E251" s="116" t="s">
        <v>22</v>
      </c>
      <c r="F251" s="98" t="s">
        <v>87</v>
      </c>
      <c r="G251" s="98">
        <v>3</v>
      </c>
      <c r="H251" s="98" t="s">
        <v>23</v>
      </c>
      <c r="I251" s="98">
        <v>0</v>
      </c>
      <c r="K251" s="93" t="s">
        <v>113</v>
      </c>
      <c r="L251" s="122" t="s">
        <v>15</v>
      </c>
      <c r="M251" s="49">
        <v>28</v>
      </c>
      <c r="N251" s="123">
        <v>20</v>
      </c>
      <c r="O251" s="124">
        <v>5</v>
      </c>
      <c r="P251" s="125">
        <v>3</v>
      </c>
      <c r="Q251" s="49">
        <v>112</v>
      </c>
      <c r="R251" s="50" t="s">
        <v>23</v>
      </c>
      <c r="S251" s="51">
        <v>37</v>
      </c>
      <c r="T251" s="126">
        <f t="shared" si="22"/>
        <v>75</v>
      </c>
      <c r="U251" s="48">
        <f t="shared" si="23"/>
        <v>65</v>
      </c>
    </row>
    <row r="252" spans="1:21" x14ac:dyDescent="0.25">
      <c r="A252" s="195"/>
      <c r="B252" s="167" t="s">
        <v>280</v>
      </c>
      <c r="C252" s="97">
        <v>0.54166666666666663</v>
      </c>
      <c r="D252" s="98" t="s">
        <v>261</v>
      </c>
      <c r="E252" s="116" t="s">
        <v>22</v>
      </c>
      <c r="F252" s="116" t="s">
        <v>82</v>
      </c>
      <c r="G252" s="98">
        <v>0</v>
      </c>
      <c r="H252" s="98" t="s">
        <v>23</v>
      </c>
      <c r="I252" s="98">
        <v>3</v>
      </c>
      <c r="K252" s="62" t="s">
        <v>115</v>
      </c>
      <c r="L252" s="54" t="s">
        <v>77</v>
      </c>
      <c r="M252" s="55">
        <v>28</v>
      </c>
      <c r="N252" s="56">
        <v>19</v>
      </c>
      <c r="O252" s="57">
        <v>4</v>
      </c>
      <c r="P252" s="58">
        <v>5</v>
      </c>
      <c r="Q252" s="55">
        <v>106</v>
      </c>
      <c r="R252" s="59" t="s">
        <v>23</v>
      </c>
      <c r="S252" s="60">
        <v>44</v>
      </c>
      <c r="T252" s="61">
        <f t="shared" si="22"/>
        <v>62</v>
      </c>
      <c r="U252" s="53">
        <f t="shared" si="23"/>
        <v>61</v>
      </c>
    </row>
    <row r="253" spans="1:21" x14ac:dyDescent="0.25">
      <c r="A253" s="195"/>
      <c r="B253" s="92"/>
      <c r="C253" s="97">
        <v>0.64583333333333337</v>
      </c>
      <c r="D253" s="116" t="s">
        <v>77</v>
      </c>
      <c r="E253" s="116" t="s">
        <v>22</v>
      </c>
      <c r="F253" s="116" t="s">
        <v>14</v>
      </c>
      <c r="G253" s="116">
        <v>7</v>
      </c>
      <c r="H253" s="116" t="s">
        <v>23</v>
      </c>
      <c r="I253" s="116">
        <v>0</v>
      </c>
      <c r="K253" s="62" t="s">
        <v>116</v>
      </c>
      <c r="L253" s="54" t="s">
        <v>80</v>
      </c>
      <c r="M253" s="55">
        <v>28</v>
      </c>
      <c r="N253" s="56">
        <v>17</v>
      </c>
      <c r="O253" s="57">
        <v>5</v>
      </c>
      <c r="P253" s="58">
        <v>6</v>
      </c>
      <c r="Q253" s="55">
        <v>102</v>
      </c>
      <c r="R253" s="59" t="s">
        <v>23</v>
      </c>
      <c r="S253" s="60">
        <v>46</v>
      </c>
      <c r="T253" s="61">
        <f t="shared" si="22"/>
        <v>56</v>
      </c>
      <c r="U253" s="53">
        <f t="shared" si="23"/>
        <v>56</v>
      </c>
    </row>
    <row r="254" spans="1:21" x14ac:dyDescent="0.25">
      <c r="A254" s="195"/>
      <c r="B254" s="92"/>
      <c r="C254" s="97">
        <v>0.64583333333333337</v>
      </c>
      <c r="D254" s="116" t="s">
        <v>70</v>
      </c>
      <c r="E254" s="116" t="s">
        <v>22</v>
      </c>
      <c r="F254" s="116" t="s">
        <v>15</v>
      </c>
      <c r="G254" s="116">
        <v>3</v>
      </c>
      <c r="H254" s="116" t="s">
        <v>23</v>
      </c>
      <c r="I254" s="116">
        <v>1</v>
      </c>
      <c r="K254" s="62" t="s">
        <v>117</v>
      </c>
      <c r="L254" s="54" t="s">
        <v>70</v>
      </c>
      <c r="M254" s="55">
        <v>28</v>
      </c>
      <c r="N254" s="56">
        <v>16</v>
      </c>
      <c r="O254" s="57">
        <v>1</v>
      </c>
      <c r="P254" s="58">
        <v>11</v>
      </c>
      <c r="Q254" s="55">
        <v>88</v>
      </c>
      <c r="R254" s="59" t="s">
        <v>23</v>
      </c>
      <c r="S254" s="60">
        <v>71</v>
      </c>
      <c r="T254" s="61">
        <f t="shared" si="22"/>
        <v>17</v>
      </c>
      <c r="U254" s="131">
        <f t="shared" si="23"/>
        <v>49</v>
      </c>
    </row>
    <row r="255" spans="1:21" x14ac:dyDescent="0.25">
      <c r="A255" s="195"/>
      <c r="B255" s="92"/>
      <c r="C255" s="97">
        <v>0.64583333333333337</v>
      </c>
      <c r="D255" s="116" t="s">
        <v>76</v>
      </c>
      <c r="E255" s="116" t="s">
        <v>22</v>
      </c>
      <c r="F255" s="116" t="s">
        <v>71</v>
      </c>
      <c r="G255" s="116">
        <v>0</v>
      </c>
      <c r="H255" s="116" t="s">
        <v>23</v>
      </c>
      <c r="I255" s="116">
        <v>5</v>
      </c>
      <c r="K255" s="62" t="s">
        <v>118</v>
      </c>
      <c r="L255" s="54" t="s">
        <v>76</v>
      </c>
      <c r="M255" s="55">
        <v>28</v>
      </c>
      <c r="N255" s="56">
        <v>14</v>
      </c>
      <c r="O255" s="57">
        <v>3</v>
      </c>
      <c r="P255" s="58">
        <v>11</v>
      </c>
      <c r="Q255" s="55">
        <v>70</v>
      </c>
      <c r="R255" s="59" t="s">
        <v>23</v>
      </c>
      <c r="S255" s="60">
        <v>84</v>
      </c>
      <c r="T255" s="65">
        <f t="shared" si="22"/>
        <v>-14</v>
      </c>
      <c r="U255" s="53">
        <f t="shared" si="23"/>
        <v>45</v>
      </c>
    </row>
    <row r="256" spans="1:21" x14ac:dyDescent="0.25">
      <c r="A256" s="195"/>
      <c r="B256" s="92"/>
      <c r="C256" s="97"/>
      <c r="D256" s="98" t="s">
        <v>241</v>
      </c>
      <c r="E256" s="116"/>
      <c r="F256" s="116" t="s">
        <v>80</v>
      </c>
      <c r="G256" s="319"/>
      <c r="H256" s="319"/>
      <c r="I256" s="319"/>
      <c r="K256" s="62" t="s">
        <v>119</v>
      </c>
      <c r="L256" s="54" t="s">
        <v>81</v>
      </c>
      <c r="M256" s="55">
        <v>28</v>
      </c>
      <c r="N256" s="56">
        <v>14</v>
      </c>
      <c r="O256" s="57">
        <v>1</v>
      </c>
      <c r="P256" s="58">
        <v>13</v>
      </c>
      <c r="Q256" s="55">
        <v>80</v>
      </c>
      <c r="R256" s="59" t="s">
        <v>23</v>
      </c>
      <c r="S256" s="60">
        <v>74</v>
      </c>
      <c r="T256" s="65">
        <f t="shared" si="22"/>
        <v>6</v>
      </c>
      <c r="U256" s="53">
        <f t="shared" si="23"/>
        <v>43</v>
      </c>
    </row>
    <row r="257" spans="1:21" x14ac:dyDescent="0.25">
      <c r="A257" s="195"/>
      <c r="B257" s="92"/>
      <c r="C257" s="97"/>
      <c r="D257" s="98" t="s">
        <v>241</v>
      </c>
      <c r="E257" s="116"/>
      <c r="F257" s="116" t="s">
        <v>20</v>
      </c>
      <c r="G257" s="319"/>
      <c r="H257" s="319"/>
      <c r="I257" s="319"/>
      <c r="K257" s="62" t="s">
        <v>120</v>
      </c>
      <c r="L257" s="54" t="s">
        <v>20</v>
      </c>
      <c r="M257" s="55">
        <v>28</v>
      </c>
      <c r="N257" s="56">
        <v>13</v>
      </c>
      <c r="O257" s="57">
        <v>3</v>
      </c>
      <c r="P257" s="58">
        <v>12</v>
      </c>
      <c r="Q257" s="55">
        <v>87</v>
      </c>
      <c r="R257" s="59" t="s">
        <v>23</v>
      </c>
      <c r="S257" s="60">
        <v>67</v>
      </c>
      <c r="T257" s="64">
        <f t="shared" si="22"/>
        <v>20</v>
      </c>
      <c r="U257" s="53">
        <f t="shared" si="23"/>
        <v>42</v>
      </c>
    </row>
    <row r="258" spans="1:21" x14ac:dyDescent="0.25">
      <c r="A258" s="195"/>
      <c r="B258" s="92"/>
      <c r="C258" s="75"/>
      <c r="D258" s="98" t="s">
        <v>241</v>
      </c>
      <c r="E258" s="116"/>
      <c r="F258" s="116" t="s">
        <v>16</v>
      </c>
      <c r="G258" s="319"/>
      <c r="H258" s="319"/>
      <c r="I258" s="319"/>
      <c r="K258" s="62" t="s">
        <v>121</v>
      </c>
      <c r="L258" s="54" t="s">
        <v>14</v>
      </c>
      <c r="M258" s="55">
        <v>28</v>
      </c>
      <c r="N258" s="56">
        <v>12</v>
      </c>
      <c r="O258" s="57">
        <v>3</v>
      </c>
      <c r="P258" s="58">
        <v>13</v>
      </c>
      <c r="Q258" s="55">
        <v>69</v>
      </c>
      <c r="R258" s="59" t="s">
        <v>23</v>
      </c>
      <c r="S258" s="60">
        <v>58</v>
      </c>
      <c r="T258" s="64">
        <f t="shared" si="22"/>
        <v>11</v>
      </c>
      <c r="U258" s="53">
        <f t="shared" si="23"/>
        <v>39</v>
      </c>
    </row>
    <row r="259" spans="1:21" x14ac:dyDescent="0.25">
      <c r="B259" s="3"/>
      <c r="C259" s="1"/>
      <c r="D259" s="12"/>
      <c r="E259" s="12"/>
      <c r="F259" s="12"/>
      <c r="G259" s="12"/>
      <c r="H259" s="12"/>
      <c r="I259" s="12"/>
      <c r="K259" s="62" t="s">
        <v>123</v>
      </c>
      <c r="L259" s="66" t="s">
        <v>86</v>
      </c>
      <c r="M259" s="55">
        <v>28</v>
      </c>
      <c r="N259" s="56">
        <v>12</v>
      </c>
      <c r="O259" s="57">
        <v>1</v>
      </c>
      <c r="P259" s="58">
        <v>15</v>
      </c>
      <c r="Q259" s="55">
        <v>85</v>
      </c>
      <c r="R259" s="59" t="s">
        <v>23</v>
      </c>
      <c r="S259" s="60">
        <v>118</v>
      </c>
      <c r="T259" s="64">
        <f t="shared" si="22"/>
        <v>-33</v>
      </c>
      <c r="U259" s="53">
        <f t="shared" si="23"/>
        <v>37</v>
      </c>
    </row>
    <row r="260" spans="1:21" x14ac:dyDescent="0.25">
      <c r="B260" s="3"/>
      <c r="C260" s="1"/>
      <c r="D260" s="95" t="s">
        <v>308</v>
      </c>
      <c r="E260" s="95"/>
      <c r="F260" s="96">
        <v>45081</v>
      </c>
      <c r="G260" s="12"/>
      <c r="H260" s="12"/>
      <c r="I260" s="12"/>
      <c r="K260" s="62" t="s">
        <v>124</v>
      </c>
      <c r="L260" s="54" t="s">
        <v>71</v>
      </c>
      <c r="M260" s="55">
        <v>28</v>
      </c>
      <c r="N260" s="56">
        <v>11</v>
      </c>
      <c r="O260" s="57">
        <v>3</v>
      </c>
      <c r="P260" s="58">
        <v>14</v>
      </c>
      <c r="Q260" s="55">
        <v>67</v>
      </c>
      <c r="R260" s="59" t="s">
        <v>23</v>
      </c>
      <c r="S260" s="60">
        <v>92</v>
      </c>
      <c r="T260" s="64">
        <f t="shared" si="22"/>
        <v>-25</v>
      </c>
      <c r="U260" s="53">
        <f t="shared" si="23"/>
        <v>36</v>
      </c>
    </row>
    <row r="261" spans="1:21" x14ac:dyDescent="0.25">
      <c r="A261" s="17">
        <v>45069</v>
      </c>
      <c r="B261" s="92" t="s">
        <v>285</v>
      </c>
      <c r="C261" s="97">
        <v>0.83333333333333337</v>
      </c>
      <c r="D261" s="116" t="s">
        <v>99</v>
      </c>
      <c r="E261" s="116" t="s">
        <v>22</v>
      </c>
      <c r="F261" s="116" t="s">
        <v>20</v>
      </c>
      <c r="G261" s="116">
        <v>5</v>
      </c>
      <c r="H261" s="116" t="s">
        <v>23</v>
      </c>
      <c r="I261" s="116">
        <v>3</v>
      </c>
      <c r="K261" s="62" t="s">
        <v>125</v>
      </c>
      <c r="L261" s="54" t="s">
        <v>99</v>
      </c>
      <c r="M261" s="55">
        <v>28</v>
      </c>
      <c r="N261" s="56">
        <v>8</v>
      </c>
      <c r="O261" s="57">
        <v>4</v>
      </c>
      <c r="P261" s="58">
        <v>16</v>
      </c>
      <c r="Q261" s="55">
        <v>63</v>
      </c>
      <c r="R261" s="59" t="s">
        <v>23</v>
      </c>
      <c r="S261" s="60">
        <v>89</v>
      </c>
      <c r="T261" s="64">
        <f t="shared" si="22"/>
        <v>-26</v>
      </c>
      <c r="U261" s="53">
        <f t="shared" si="23"/>
        <v>28</v>
      </c>
    </row>
    <row r="262" spans="1:21" x14ac:dyDescent="0.25">
      <c r="A262" s="195"/>
      <c r="B262" s="167" t="s">
        <v>280</v>
      </c>
      <c r="C262" s="97">
        <v>0.54166666666666663</v>
      </c>
      <c r="D262" s="98" t="s">
        <v>261</v>
      </c>
      <c r="E262" s="116" t="s">
        <v>22</v>
      </c>
      <c r="F262" s="116" t="s">
        <v>16</v>
      </c>
      <c r="G262" s="98">
        <v>0</v>
      </c>
      <c r="H262" s="98" t="s">
        <v>23</v>
      </c>
      <c r="I262" s="98">
        <v>3</v>
      </c>
      <c r="K262" s="62" t="s">
        <v>126</v>
      </c>
      <c r="L262" s="54" t="s">
        <v>82</v>
      </c>
      <c r="M262" s="55">
        <v>28</v>
      </c>
      <c r="N262" s="56">
        <v>7</v>
      </c>
      <c r="O262" s="57">
        <v>2</v>
      </c>
      <c r="P262" s="58">
        <v>18</v>
      </c>
      <c r="Q262" s="55">
        <v>47</v>
      </c>
      <c r="R262" s="59" t="s">
        <v>23</v>
      </c>
      <c r="S262" s="60">
        <v>103</v>
      </c>
      <c r="T262" s="64">
        <f t="shared" si="22"/>
        <v>-56</v>
      </c>
      <c r="U262" s="53">
        <f t="shared" si="23"/>
        <v>23</v>
      </c>
    </row>
    <row r="263" spans="1:21" x14ac:dyDescent="0.25">
      <c r="A263" s="195"/>
      <c r="B263" s="92"/>
      <c r="C263" s="97">
        <v>0.54166666666666663</v>
      </c>
      <c r="D263" s="116" t="s">
        <v>80</v>
      </c>
      <c r="E263" s="116" t="s">
        <v>22</v>
      </c>
      <c r="F263" s="116" t="s">
        <v>71</v>
      </c>
      <c r="G263" s="116">
        <v>5</v>
      </c>
      <c r="H263" s="116" t="s">
        <v>23</v>
      </c>
      <c r="I263" s="116">
        <v>2</v>
      </c>
      <c r="K263" s="190" t="s">
        <v>132</v>
      </c>
      <c r="L263" s="181" t="s">
        <v>261</v>
      </c>
      <c r="M263" s="182">
        <v>28</v>
      </c>
      <c r="N263" s="183">
        <v>1</v>
      </c>
      <c r="O263" s="184">
        <v>3</v>
      </c>
      <c r="P263" s="185">
        <v>24</v>
      </c>
      <c r="Q263" s="182">
        <v>15</v>
      </c>
      <c r="R263" s="184" t="s">
        <v>23</v>
      </c>
      <c r="S263" s="185">
        <v>95</v>
      </c>
      <c r="T263" s="186">
        <f t="shared" si="22"/>
        <v>-80</v>
      </c>
      <c r="U263" s="186">
        <v>0</v>
      </c>
    </row>
    <row r="264" spans="1:21" ht="13.5" thickBot="1" x14ac:dyDescent="0.3">
      <c r="A264" s="195"/>
      <c r="B264" s="92"/>
      <c r="C264" s="97">
        <v>0.625</v>
      </c>
      <c r="D264" s="116" t="s">
        <v>77</v>
      </c>
      <c r="E264" s="116" t="s">
        <v>22</v>
      </c>
      <c r="F264" s="116" t="s">
        <v>81</v>
      </c>
      <c r="G264" s="116">
        <v>4</v>
      </c>
      <c r="H264" s="116" t="s">
        <v>23</v>
      </c>
      <c r="I264" s="116">
        <v>3</v>
      </c>
      <c r="K264" s="190" t="s">
        <v>127</v>
      </c>
      <c r="L264" s="181" t="s">
        <v>87</v>
      </c>
      <c r="M264" s="182">
        <v>28</v>
      </c>
      <c r="N264" s="183">
        <v>0</v>
      </c>
      <c r="O264" s="184">
        <v>0</v>
      </c>
      <c r="P264" s="185">
        <v>28</v>
      </c>
      <c r="Q264" s="182">
        <v>0</v>
      </c>
      <c r="R264" s="184" t="s">
        <v>23</v>
      </c>
      <c r="S264" s="185">
        <v>84</v>
      </c>
      <c r="T264" s="186">
        <f t="shared" si="22"/>
        <v>-84</v>
      </c>
      <c r="U264" s="186">
        <f>N264*3+O264</f>
        <v>0</v>
      </c>
    </row>
    <row r="265" spans="1:21" ht="13.5" customHeight="1" thickBot="1" x14ac:dyDescent="0.3">
      <c r="A265" s="195"/>
      <c r="B265" s="92"/>
      <c r="C265" s="97">
        <v>0.625</v>
      </c>
      <c r="D265" s="116" t="s">
        <v>70</v>
      </c>
      <c r="E265" s="116" t="s">
        <v>22</v>
      </c>
      <c r="F265" s="116" t="s">
        <v>14</v>
      </c>
      <c r="G265" s="116">
        <v>7</v>
      </c>
      <c r="H265" s="116" t="s">
        <v>23</v>
      </c>
      <c r="I265" s="116">
        <v>1</v>
      </c>
      <c r="K265" s="44"/>
      <c r="L265" s="44" t="s">
        <v>139</v>
      </c>
      <c r="M265" s="45">
        <f>SUM(M250:M264)</f>
        <v>420</v>
      </c>
      <c r="N265" s="46">
        <f>SUM(N250:N264)</f>
        <v>186</v>
      </c>
      <c r="O265" s="47">
        <f>SUM(O250:O264)</f>
        <v>42</v>
      </c>
      <c r="P265" s="45">
        <f>SUM(P250:P264)</f>
        <v>191</v>
      </c>
      <c r="Q265" s="46">
        <f>SUM(Q250:Q264)</f>
        <v>1085</v>
      </c>
      <c r="R265" s="47" t="s">
        <v>23</v>
      </c>
      <c r="S265" s="45">
        <f>SUM(S250:S264)</f>
        <v>1097</v>
      </c>
      <c r="T265" s="44">
        <f>SUM(T250:T264)</f>
        <v>-12</v>
      </c>
      <c r="U265" s="44">
        <f>SUM(U250:U264)</f>
        <v>594</v>
      </c>
    </row>
    <row r="266" spans="1:21" x14ac:dyDescent="0.25">
      <c r="A266" s="195"/>
      <c r="B266" s="167" t="s">
        <v>280</v>
      </c>
      <c r="C266" s="97">
        <v>0.64583333333333337</v>
      </c>
      <c r="D266" s="116" t="s">
        <v>76</v>
      </c>
      <c r="E266" s="116" t="s">
        <v>22</v>
      </c>
      <c r="F266" s="98" t="s">
        <v>87</v>
      </c>
      <c r="G266" s="98">
        <v>3</v>
      </c>
      <c r="H266" s="98" t="s">
        <v>23</v>
      </c>
      <c r="I266" s="98">
        <v>0</v>
      </c>
      <c r="K266" s="332" t="s">
        <v>262</v>
      </c>
      <c r="L266" s="333"/>
      <c r="M266" s="333"/>
      <c r="N266" s="333"/>
      <c r="O266" s="333"/>
      <c r="P266" s="333"/>
      <c r="Q266" s="333"/>
      <c r="R266" s="333"/>
      <c r="S266" s="333"/>
      <c r="T266" s="333"/>
      <c r="U266" s="334"/>
    </row>
    <row r="267" spans="1:21" ht="12.75" customHeight="1" x14ac:dyDescent="0.25">
      <c r="A267" s="195"/>
      <c r="B267" s="92"/>
      <c r="C267" s="97"/>
      <c r="D267" s="98" t="s">
        <v>241</v>
      </c>
      <c r="E267" s="116"/>
      <c r="F267" s="116" t="s">
        <v>86</v>
      </c>
      <c r="G267" s="319"/>
      <c r="H267" s="319"/>
      <c r="I267" s="319"/>
      <c r="K267" s="335"/>
      <c r="L267" s="336"/>
      <c r="M267" s="336"/>
      <c r="N267" s="336"/>
      <c r="O267" s="336"/>
      <c r="P267" s="336"/>
      <c r="Q267" s="336"/>
      <c r="R267" s="336"/>
      <c r="S267" s="336"/>
      <c r="T267" s="336"/>
      <c r="U267" s="337"/>
    </row>
    <row r="268" spans="1:21" ht="13.5" customHeight="1" thickBot="1" x14ac:dyDescent="0.3">
      <c r="A268" s="195"/>
      <c r="B268" s="92"/>
      <c r="C268" s="97"/>
      <c r="D268" s="98" t="s">
        <v>241</v>
      </c>
      <c r="E268" s="116"/>
      <c r="F268" s="116" t="s">
        <v>82</v>
      </c>
      <c r="G268" s="319"/>
      <c r="H268" s="319"/>
      <c r="I268" s="319"/>
      <c r="K268" s="338"/>
      <c r="L268" s="339"/>
      <c r="M268" s="339"/>
      <c r="N268" s="339"/>
      <c r="O268" s="339"/>
      <c r="P268" s="339"/>
      <c r="Q268" s="339"/>
      <c r="R268" s="339"/>
      <c r="S268" s="339"/>
      <c r="T268" s="339"/>
      <c r="U268" s="340"/>
    </row>
    <row r="269" spans="1:21" ht="12.75" customHeight="1" thickBot="1" x14ac:dyDescent="0.3">
      <c r="A269" s="195"/>
      <c r="B269" s="92"/>
      <c r="C269" s="75"/>
      <c r="D269" s="98" t="s">
        <v>241</v>
      </c>
      <c r="E269" s="116"/>
      <c r="F269" s="116" t="s">
        <v>15</v>
      </c>
      <c r="G269" s="319"/>
      <c r="H269" s="319"/>
      <c r="I269" s="319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</row>
    <row r="270" spans="1:21" ht="12.75" customHeight="1" x14ac:dyDescent="0.25">
      <c r="K270" s="332" t="s">
        <v>333</v>
      </c>
      <c r="L270" s="333"/>
      <c r="M270" s="333"/>
      <c r="N270" s="333"/>
      <c r="O270" s="333"/>
      <c r="P270" s="333"/>
      <c r="Q270" s="333"/>
      <c r="R270" s="333"/>
      <c r="S270" s="333"/>
      <c r="T270" s="333"/>
      <c r="U270" s="334"/>
    </row>
    <row r="271" spans="1:21" x14ac:dyDescent="0.25">
      <c r="K271" s="335"/>
      <c r="L271" s="336"/>
      <c r="M271" s="336"/>
      <c r="N271" s="336"/>
      <c r="O271" s="336"/>
      <c r="P271" s="336"/>
      <c r="Q271" s="336"/>
      <c r="R271" s="336"/>
      <c r="S271" s="336"/>
      <c r="T271" s="336"/>
      <c r="U271" s="337"/>
    </row>
    <row r="272" spans="1:21" x14ac:dyDescent="0.25">
      <c r="G272" s="12"/>
      <c r="H272" s="12"/>
      <c r="I272" s="12"/>
      <c r="K272" s="335"/>
      <c r="L272" s="336"/>
      <c r="M272" s="336"/>
      <c r="N272" s="336"/>
      <c r="O272" s="336"/>
      <c r="P272" s="336"/>
      <c r="Q272" s="336"/>
      <c r="R272" s="336"/>
      <c r="S272" s="336"/>
      <c r="T272" s="336"/>
      <c r="U272" s="337"/>
    </row>
    <row r="273" spans="1:21" x14ac:dyDescent="0.25">
      <c r="E273" s="12"/>
      <c r="F273" s="12"/>
      <c r="G273" s="12"/>
      <c r="H273" s="12"/>
      <c r="I273" s="12"/>
      <c r="K273" s="335"/>
      <c r="L273" s="336"/>
      <c r="M273" s="336"/>
      <c r="N273" s="336"/>
      <c r="O273" s="336"/>
      <c r="P273" s="336"/>
      <c r="Q273" s="336"/>
      <c r="R273" s="336"/>
      <c r="S273" s="336"/>
      <c r="T273" s="336"/>
      <c r="U273" s="337"/>
    </row>
    <row r="274" spans="1:21" x14ac:dyDescent="0.25">
      <c r="E274" s="12"/>
      <c r="F274" s="12"/>
      <c r="G274" s="12"/>
      <c r="H274" s="12"/>
      <c r="I274" s="12"/>
      <c r="K274" s="335"/>
      <c r="L274" s="336"/>
      <c r="M274" s="336"/>
      <c r="N274" s="336"/>
      <c r="O274" s="336"/>
      <c r="P274" s="336"/>
      <c r="Q274" s="336"/>
      <c r="R274" s="336"/>
      <c r="S274" s="336"/>
      <c r="T274" s="336"/>
      <c r="U274" s="337"/>
    </row>
    <row r="275" spans="1:21" x14ac:dyDescent="0.25">
      <c r="D275" s="12"/>
      <c r="E275" s="12"/>
      <c r="F275" s="12"/>
      <c r="G275" s="12"/>
      <c r="H275" s="12"/>
      <c r="I275" s="12"/>
      <c r="K275" s="335"/>
      <c r="L275" s="336"/>
      <c r="M275" s="336"/>
      <c r="N275" s="336"/>
      <c r="O275" s="336"/>
      <c r="P275" s="336"/>
      <c r="Q275" s="336"/>
      <c r="R275" s="336"/>
      <c r="S275" s="336"/>
      <c r="T275" s="336"/>
      <c r="U275" s="337"/>
    </row>
    <row r="276" spans="1:21" x14ac:dyDescent="0.25">
      <c r="D276" s="12"/>
      <c r="E276" s="12"/>
      <c r="F276" s="12"/>
      <c r="G276" s="12"/>
      <c r="H276" s="12"/>
      <c r="I276" s="12"/>
      <c r="K276" s="335"/>
      <c r="L276" s="336"/>
      <c r="M276" s="336"/>
      <c r="N276" s="336"/>
      <c r="O276" s="336"/>
      <c r="P276" s="336"/>
      <c r="Q276" s="336"/>
      <c r="R276" s="336"/>
      <c r="S276" s="336"/>
      <c r="T276" s="336"/>
      <c r="U276" s="337"/>
    </row>
    <row r="277" spans="1:21" ht="13.5" thickBot="1" x14ac:dyDescent="0.3">
      <c r="D277" s="12"/>
      <c r="E277" s="12"/>
      <c r="F277" s="12"/>
      <c r="G277" s="12"/>
      <c r="H277" s="12"/>
      <c r="I277" s="12"/>
      <c r="K277" s="338"/>
      <c r="L277" s="339"/>
      <c r="M277" s="339"/>
      <c r="N277" s="339"/>
      <c r="O277" s="339"/>
      <c r="P277" s="339"/>
      <c r="Q277" s="339"/>
      <c r="R277" s="339"/>
      <c r="S277" s="339"/>
      <c r="T277" s="339"/>
      <c r="U277" s="340"/>
    </row>
    <row r="278" spans="1:21" x14ac:dyDescent="0.25">
      <c r="D278" s="12"/>
      <c r="E278" s="12"/>
      <c r="F278" s="12"/>
      <c r="G278" s="12"/>
      <c r="H278" s="12"/>
      <c r="I278" s="12"/>
    </row>
    <row r="279" spans="1:21" ht="13.5" thickBot="1" x14ac:dyDescent="0.3">
      <c r="D279" s="12"/>
      <c r="E279" s="12"/>
      <c r="F279" s="12"/>
      <c r="G279" s="12"/>
      <c r="H279" s="12"/>
      <c r="I279" s="12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</row>
    <row r="280" spans="1:21" ht="13.5" customHeight="1" thickBot="1" x14ac:dyDescent="0.3">
      <c r="D280" s="357" t="s">
        <v>1</v>
      </c>
      <c r="E280" s="358"/>
      <c r="F280" s="359"/>
      <c r="K280" s="341" t="s">
        <v>331</v>
      </c>
      <c r="L280" s="342"/>
      <c r="M280" s="342"/>
      <c r="N280" s="342"/>
      <c r="O280" s="342"/>
      <c r="P280" s="342"/>
      <c r="Q280" s="342"/>
      <c r="R280" s="342"/>
      <c r="S280" s="342"/>
      <c r="T280" s="342"/>
      <c r="U280" s="343"/>
    </row>
    <row r="281" spans="1:21" ht="13.5" thickBot="1" x14ac:dyDescent="0.3">
      <c r="A281" s="1"/>
      <c r="B281" s="3"/>
      <c r="C281" s="1"/>
      <c r="D281" s="95" t="s">
        <v>298</v>
      </c>
      <c r="E281" s="95"/>
      <c r="F281" s="96">
        <v>45067</v>
      </c>
      <c r="G281" s="12"/>
      <c r="H281" s="12"/>
      <c r="I281" s="12"/>
      <c r="K281" s="13" t="s">
        <v>141</v>
      </c>
      <c r="L281" s="13" t="s">
        <v>105</v>
      </c>
      <c r="M281" s="13" t="s">
        <v>106</v>
      </c>
      <c r="N281" s="14" t="s">
        <v>107</v>
      </c>
      <c r="O281" s="15" t="s">
        <v>108</v>
      </c>
      <c r="P281" s="16" t="s">
        <v>109</v>
      </c>
      <c r="Q281" s="329" t="s">
        <v>144</v>
      </c>
      <c r="R281" s="330"/>
      <c r="S281" s="331"/>
      <c r="T281" s="13" t="s">
        <v>110</v>
      </c>
      <c r="U281" s="13" t="s">
        <v>111</v>
      </c>
    </row>
    <row r="282" spans="1:21" x14ac:dyDescent="0.25">
      <c r="A282" s="75"/>
      <c r="B282" s="92"/>
      <c r="C282" s="97">
        <v>0.54166666666666663</v>
      </c>
      <c r="D282" s="116" t="s">
        <v>264</v>
      </c>
      <c r="E282" s="116" t="s">
        <v>22</v>
      </c>
      <c r="F282" s="116" t="s">
        <v>265</v>
      </c>
      <c r="G282" s="116">
        <v>6</v>
      </c>
      <c r="H282" s="116" t="s">
        <v>23</v>
      </c>
      <c r="I282" s="116">
        <v>1</v>
      </c>
      <c r="K282" s="99" t="s">
        <v>112</v>
      </c>
      <c r="L282" s="100" t="s">
        <v>162</v>
      </c>
      <c r="M282" s="159">
        <v>28</v>
      </c>
      <c r="N282" s="160">
        <v>24</v>
      </c>
      <c r="O282" s="161">
        <v>2</v>
      </c>
      <c r="P282" s="162">
        <v>2</v>
      </c>
      <c r="Q282" s="159">
        <v>137</v>
      </c>
      <c r="R282" s="163" t="s">
        <v>23</v>
      </c>
      <c r="S282" s="164">
        <v>23</v>
      </c>
      <c r="T282" s="168">
        <f t="shared" ref="T282:T296" si="24">Q282-S282</f>
        <v>114</v>
      </c>
      <c r="U282" s="165">
        <f t="shared" ref="U282:U296" si="25">N282*3+O282</f>
        <v>74</v>
      </c>
    </row>
    <row r="283" spans="1:21" x14ac:dyDescent="0.25">
      <c r="A283" s="75"/>
      <c r="B283" s="92"/>
      <c r="C283" s="97">
        <v>0.54166666666666663</v>
      </c>
      <c r="D283" s="116" t="s">
        <v>100</v>
      </c>
      <c r="E283" s="116" t="s">
        <v>22</v>
      </c>
      <c r="F283" s="116" t="s">
        <v>78</v>
      </c>
      <c r="G283" s="116">
        <v>0</v>
      </c>
      <c r="H283" s="116" t="s">
        <v>23</v>
      </c>
      <c r="I283" s="116">
        <v>4</v>
      </c>
      <c r="K283" s="93" t="s">
        <v>113</v>
      </c>
      <c r="L283" s="122" t="s">
        <v>97</v>
      </c>
      <c r="M283" s="49">
        <v>28</v>
      </c>
      <c r="N283" s="123">
        <v>23</v>
      </c>
      <c r="O283" s="124">
        <v>0</v>
      </c>
      <c r="P283" s="125">
        <v>5</v>
      </c>
      <c r="Q283" s="49">
        <v>113</v>
      </c>
      <c r="R283" s="50" t="s">
        <v>23</v>
      </c>
      <c r="S283" s="51">
        <v>42</v>
      </c>
      <c r="T283" s="126">
        <f t="shared" si="24"/>
        <v>71</v>
      </c>
      <c r="U283" s="48">
        <f t="shared" si="25"/>
        <v>69</v>
      </c>
    </row>
    <row r="284" spans="1:21" x14ac:dyDescent="0.25">
      <c r="A284" s="75"/>
      <c r="B284" s="92"/>
      <c r="C284" s="97">
        <v>0.54166666666666663</v>
      </c>
      <c r="D284" s="116" t="s">
        <v>75</v>
      </c>
      <c r="E284" s="116" t="s">
        <v>22</v>
      </c>
      <c r="F284" s="116" t="s">
        <v>153</v>
      </c>
      <c r="G284" s="116">
        <v>6</v>
      </c>
      <c r="H284" s="116" t="s">
        <v>23</v>
      </c>
      <c r="I284" s="116">
        <v>0</v>
      </c>
      <c r="K284" s="62" t="s">
        <v>115</v>
      </c>
      <c r="L284" s="54" t="s">
        <v>136</v>
      </c>
      <c r="M284" s="55">
        <v>28</v>
      </c>
      <c r="N284" s="56">
        <v>16</v>
      </c>
      <c r="O284" s="57">
        <v>4</v>
      </c>
      <c r="P284" s="58">
        <v>8</v>
      </c>
      <c r="Q284" s="55">
        <v>99</v>
      </c>
      <c r="R284" s="59" t="s">
        <v>23</v>
      </c>
      <c r="S284" s="60">
        <v>57</v>
      </c>
      <c r="T284" s="61">
        <f t="shared" si="24"/>
        <v>42</v>
      </c>
      <c r="U284" s="53">
        <f t="shared" si="25"/>
        <v>52</v>
      </c>
    </row>
    <row r="285" spans="1:21" x14ac:dyDescent="0.25">
      <c r="A285" s="75"/>
      <c r="B285" s="92"/>
      <c r="C285" s="97">
        <v>0.54166666666666663</v>
      </c>
      <c r="D285" s="116" t="s">
        <v>96</v>
      </c>
      <c r="E285" s="116" t="s">
        <v>22</v>
      </c>
      <c r="F285" s="116" t="s">
        <v>19</v>
      </c>
      <c r="G285" s="116">
        <v>3</v>
      </c>
      <c r="H285" s="116" t="s">
        <v>23</v>
      </c>
      <c r="I285" s="116">
        <v>5</v>
      </c>
      <c r="K285" s="62" t="s">
        <v>116</v>
      </c>
      <c r="L285" s="54" t="s">
        <v>19</v>
      </c>
      <c r="M285" s="55">
        <v>28</v>
      </c>
      <c r="N285" s="56">
        <v>16</v>
      </c>
      <c r="O285" s="57">
        <v>4</v>
      </c>
      <c r="P285" s="58">
        <v>8</v>
      </c>
      <c r="Q285" s="55">
        <v>77</v>
      </c>
      <c r="R285" s="59" t="s">
        <v>23</v>
      </c>
      <c r="S285" s="60">
        <v>61</v>
      </c>
      <c r="T285" s="61">
        <f t="shared" si="24"/>
        <v>16</v>
      </c>
      <c r="U285" s="53">
        <f t="shared" si="25"/>
        <v>52</v>
      </c>
    </row>
    <row r="286" spans="1:21" x14ac:dyDescent="0.25">
      <c r="A286" s="75"/>
      <c r="B286" s="92"/>
      <c r="C286" s="97">
        <v>0.64583333333333337</v>
      </c>
      <c r="D286" s="116" t="s">
        <v>102</v>
      </c>
      <c r="E286" s="116" t="s">
        <v>22</v>
      </c>
      <c r="F286" s="116" t="s">
        <v>263</v>
      </c>
      <c r="G286" s="116">
        <v>2</v>
      </c>
      <c r="H286" s="116" t="s">
        <v>23</v>
      </c>
      <c r="I286" s="116">
        <v>0</v>
      </c>
      <c r="K286" s="62" t="s">
        <v>117</v>
      </c>
      <c r="L286" s="54" t="s">
        <v>102</v>
      </c>
      <c r="M286" s="55">
        <v>28</v>
      </c>
      <c r="N286" s="56">
        <v>15</v>
      </c>
      <c r="O286" s="57">
        <v>2</v>
      </c>
      <c r="P286" s="58">
        <v>11</v>
      </c>
      <c r="Q286" s="55">
        <v>74</v>
      </c>
      <c r="R286" s="59" t="s">
        <v>23</v>
      </c>
      <c r="S286" s="60">
        <v>69</v>
      </c>
      <c r="T286" s="61">
        <f t="shared" si="24"/>
        <v>5</v>
      </c>
      <c r="U286" s="53">
        <f t="shared" si="25"/>
        <v>47</v>
      </c>
    </row>
    <row r="287" spans="1:21" x14ac:dyDescent="0.25">
      <c r="A287" s="75"/>
      <c r="B287" s="92"/>
      <c r="C287" s="97">
        <v>0.64583333333333337</v>
      </c>
      <c r="D287" s="116" t="s">
        <v>162</v>
      </c>
      <c r="E287" s="116" t="s">
        <v>22</v>
      </c>
      <c r="F287" s="116" t="s">
        <v>97</v>
      </c>
      <c r="G287" s="116">
        <v>2</v>
      </c>
      <c r="H287" s="116" t="s">
        <v>23</v>
      </c>
      <c r="I287" s="116">
        <v>0</v>
      </c>
      <c r="K287" s="62" t="s">
        <v>118</v>
      </c>
      <c r="L287" s="54" t="s">
        <v>75</v>
      </c>
      <c r="M287" s="55">
        <v>28</v>
      </c>
      <c r="N287" s="56">
        <v>14</v>
      </c>
      <c r="O287" s="57">
        <v>3</v>
      </c>
      <c r="P287" s="58">
        <v>11</v>
      </c>
      <c r="Q287" s="55">
        <v>64</v>
      </c>
      <c r="R287" s="59" t="s">
        <v>23</v>
      </c>
      <c r="S287" s="60">
        <v>46</v>
      </c>
      <c r="T287" s="65">
        <f t="shared" si="24"/>
        <v>18</v>
      </c>
      <c r="U287" s="53">
        <f t="shared" si="25"/>
        <v>45</v>
      </c>
    </row>
    <row r="288" spans="1:21" x14ac:dyDescent="0.25">
      <c r="A288" s="1"/>
      <c r="B288" s="3"/>
      <c r="C288" s="198"/>
      <c r="D288" s="37" t="s">
        <v>241</v>
      </c>
      <c r="E288" s="191"/>
      <c r="F288" s="191" t="s">
        <v>266</v>
      </c>
      <c r="G288" s="356"/>
      <c r="H288" s="356"/>
      <c r="I288" s="356"/>
      <c r="K288" s="62" t="s">
        <v>119</v>
      </c>
      <c r="L288" s="66" t="s">
        <v>78</v>
      </c>
      <c r="M288" s="55">
        <v>28</v>
      </c>
      <c r="N288" s="56">
        <v>13</v>
      </c>
      <c r="O288" s="57">
        <v>5</v>
      </c>
      <c r="P288" s="58">
        <v>10</v>
      </c>
      <c r="Q288" s="55">
        <v>51</v>
      </c>
      <c r="R288" s="59" t="s">
        <v>23</v>
      </c>
      <c r="S288" s="60">
        <v>46</v>
      </c>
      <c r="T288" s="65">
        <f t="shared" si="24"/>
        <v>5</v>
      </c>
      <c r="U288" s="53">
        <f t="shared" si="25"/>
        <v>44</v>
      </c>
    </row>
    <row r="289" spans="1:21" x14ac:dyDescent="0.25">
      <c r="A289" s="1"/>
      <c r="B289" s="3"/>
      <c r="C289" s="198"/>
      <c r="D289" s="98" t="s">
        <v>241</v>
      </c>
      <c r="E289" s="116"/>
      <c r="F289" s="116" t="s">
        <v>136</v>
      </c>
      <c r="G289" s="319"/>
      <c r="H289" s="319"/>
      <c r="I289" s="319"/>
      <c r="K289" s="62" t="s">
        <v>120</v>
      </c>
      <c r="L289" s="54" t="s">
        <v>96</v>
      </c>
      <c r="M289" s="55">
        <v>28</v>
      </c>
      <c r="N289" s="56">
        <v>12</v>
      </c>
      <c r="O289" s="57">
        <v>3</v>
      </c>
      <c r="P289" s="58">
        <v>13</v>
      </c>
      <c r="Q289" s="55">
        <v>92</v>
      </c>
      <c r="R289" s="59" t="s">
        <v>23</v>
      </c>
      <c r="S289" s="60">
        <v>79</v>
      </c>
      <c r="T289" s="64">
        <f t="shared" si="24"/>
        <v>13</v>
      </c>
      <c r="U289" s="53">
        <f t="shared" si="25"/>
        <v>39</v>
      </c>
    </row>
    <row r="290" spans="1:21" x14ac:dyDescent="0.25">
      <c r="A290" s="1"/>
      <c r="B290" s="3"/>
      <c r="C290" s="1"/>
      <c r="D290" s="98" t="s">
        <v>241</v>
      </c>
      <c r="E290" s="116"/>
      <c r="F290" s="116" t="s">
        <v>163</v>
      </c>
      <c r="G290" s="319"/>
      <c r="H290" s="319"/>
      <c r="I290" s="319"/>
      <c r="K290" s="62" t="s">
        <v>121</v>
      </c>
      <c r="L290" s="54" t="s">
        <v>264</v>
      </c>
      <c r="M290" s="55">
        <v>28</v>
      </c>
      <c r="N290" s="56">
        <v>11</v>
      </c>
      <c r="O290" s="57">
        <v>2</v>
      </c>
      <c r="P290" s="58">
        <v>15</v>
      </c>
      <c r="Q290" s="55">
        <v>68</v>
      </c>
      <c r="R290" s="59" t="s">
        <v>23</v>
      </c>
      <c r="S290" s="60">
        <v>107</v>
      </c>
      <c r="T290" s="64">
        <f t="shared" si="24"/>
        <v>-39</v>
      </c>
      <c r="U290" s="53">
        <f t="shared" si="25"/>
        <v>35</v>
      </c>
    </row>
    <row r="291" spans="1:21" x14ac:dyDescent="0.25">
      <c r="A291" s="1"/>
      <c r="B291" s="3"/>
      <c r="C291" s="1"/>
      <c r="D291" s="12"/>
      <c r="E291" s="12"/>
      <c r="F291" s="12"/>
      <c r="G291" s="12"/>
      <c r="H291" s="12"/>
      <c r="I291" s="12"/>
      <c r="K291" s="62" t="s">
        <v>123</v>
      </c>
      <c r="L291" s="54" t="s">
        <v>100</v>
      </c>
      <c r="M291" s="55">
        <v>28</v>
      </c>
      <c r="N291" s="56">
        <v>9</v>
      </c>
      <c r="O291" s="57">
        <v>5</v>
      </c>
      <c r="P291" s="58">
        <v>14</v>
      </c>
      <c r="Q291" s="55">
        <v>66</v>
      </c>
      <c r="R291" s="59" t="s">
        <v>23</v>
      </c>
      <c r="S291" s="60">
        <v>85</v>
      </c>
      <c r="T291" s="64">
        <f t="shared" si="24"/>
        <v>-19</v>
      </c>
      <c r="U291" s="131">
        <f t="shared" si="25"/>
        <v>32</v>
      </c>
    </row>
    <row r="292" spans="1:21" x14ac:dyDescent="0.25">
      <c r="A292" s="1"/>
      <c r="B292" s="3"/>
      <c r="C292" s="1"/>
      <c r="D292" s="95" t="s">
        <v>308</v>
      </c>
      <c r="E292" s="95"/>
      <c r="F292" s="96">
        <v>45081</v>
      </c>
      <c r="G292" s="12"/>
      <c r="H292" s="12"/>
      <c r="I292" s="12"/>
      <c r="K292" s="62" t="s">
        <v>124</v>
      </c>
      <c r="L292" s="54" t="s">
        <v>153</v>
      </c>
      <c r="M292" s="55">
        <v>28</v>
      </c>
      <c r="N292" s="56">
        <v>8</v>
      </c>
      <c r="O292" s="57">
        <v>5</v>
      </c>
      <c r="P292" s="58">
        <v>15</v>
      </c>
      <c r="Q292" s="55">
        <v>72</v>
      </c>
      <c r="R292" s="59" t="s">
        <v>23</v>
      </c>
      <c r="S292" s="60">
        <v>87</v>
      </c>
      <c r="T292" s="64">
        <f t="shared" si="24"/>
        <v>-15</v>
      </c>
      <c r="U292" s="53">
        <f t="shared" si="25"/>
        <v>29</v>
      </c>
    </row>
    <row r="293" spans="1:21" x14ac:dyDescent="0.25">
      <c r="A293" s="17">
        <v>45076</v>
      </c>
      <c r="B293" s="92" t="s">
        <v>285</v>
      </c>
      <c r="C293" s="97">
        <v>0.83333333333333337</v>
      </c>
      <c r="D293" s="116" t="s">
        <v>102</v>
      </c>
      <c r="E293" s="116" t="s">
        <v>22</v>
      </c>
      <c r="F293" s="116" t="s">
        <v>19</v>
      </c>
      <c r="G293" s="116">
        <v>3</v>
      </c>
      <c r="H293" s="116" t="s">
        <v>23</v>
      </c>
      <c r="I293" s="116">
        <v>3</v>
      </c>
      <c r="K293" s="62" t="s">
        <v>125</v>
      </c>
      <c r="L293" s="54" t="s">
        <v>265</v>
      </c>
      <c r="M293" s="55">
        <v>28</v>
      </c>
      <c r="N293" s="56">
        <v>8</v>
      </c>
      <c r="O293" s="57">
        <v>3</v>
      </c>
      <c r="P293" s="58">
        <v>17</v>
      </c>
      <c r="Q293" s="55">
        <v>63</v>
      </c>
      <c r="R293" s="59" t="s">
        <v>23</v>
      </c>
      <c r="S293" s="60">
        <v>95</v>
      </c>
      <c r="T293" s="64">
        <f t="shared" si="24"/>
        <v>-32</v>
      </c>
      <c r="U293" s="53">
        <f t="shared" si="25"/>
        <v>27</v>
      </c>
    </row>
    <row r="294" spans="1:21" x14ac:dyDescent="0.25">
      <c r="A294" s="75"/>
      <c r="B294" s="92"/>
      <c r="C294" s="97">
        <v>0.54166666666666663</v>
      </c>
      <c r="D294" s="116" t="s">
        <v>264</v>
      </c>
      <c r="E294" s="116" t="s">
        <v>22</v>
      </c>
      <c r="F294" s="116" t="s">
        <v>97</v>
      </c>
      <c r="G294" s="116">
        <v>2</v>
      </c>
      <c r="H294" s="116" t="s">
        <v>23</v>
      </c>
      <c r="I294" s="116">
        <v>5</v>
      </c>
      <c r="K294" s="62" t="s">
        <v>126</v>
      </c>
      <c r="L294" s="54" t="s">
        <v>266</v>
      </c>
      <c r="M294" s="55">
        <v>28</v>
      </c>
      <c r="N294" s="56">
        <v>7</v>
      </c>
      <c r="O294" s="57">
        <v>3</v>
      </c>
      <c r="P294" s="58">
        <v>18</v>
      </c>
      <c r="Q294" s="55">
        <v>59</v>
      </c>
      <c r="R294" s="59" t="s">
        <v>23</v>
      </c>
      <c r="S294" s="60">
        <v>110</v>
      </c>
      <c r="T294" s="64">
        <f t="shared" si="24"/>
        <v>-51</v>
      </c>
      <c r="U294" s="53">
        <f t="shared" si="25"/>
        <v>24</v>
      </c>
    </row>
    <row r="295" spans="1:21" x14ac:dyDescent="0.25">
      <c r="A295" s="75"/>
      <c r="B295" s="92"/>
      <c r="C295" s="97">
        <v>0.54166666666666663</v>
      </c>
      <c r="D295" s="116" t="s">
        <v>136</v>
      </c>
      <c r="E295" s="116" t="s">
        <v>22</v>
      </c>
      <c r="F295" s="116" t="s">
        <v>265</v>
      </c>
      <c r="G295" s="116">
        <v>8</v>
      </c>
      <c r="H295" s="116" t="s">
        <v>23</v>
      </c>
      <c r="I295" s="116">
        <v>0</v>
      </c>
      <c r="K295" s="62" t="s">
        <v>132</v>
      </c>
      <c r="L295" s="74" t="s">
        <v>163</v>
      </c>
      <c r="M295" s="55">
        <v>28</v>
      </c>
      <c r="N295" s="56">
        <v>6</v>
      </c>
      <c r="O295" s="57">
        <v>2</v>
      </c>
      <c r="P295" s="58">
        <v>20</v>
      </c>
      <c r="Q295" s="55">
        <v>52</v>
      </c>
      <c r="R295" s="59" t="s">
        <v>23</v>
      </c>
      <c r="S295" s="60">
        <v>141</v>
      </c>
      <c r="T295" s="64">
        <f t="shared" si="24"/>
        <v>-89</v>
      </c>
      <c r="U295" s="53">
        <f t="shared" si="25"/>
        <v>20</v>
      </c>
    </row>
    <row r="296" spans="1:21" ht="13.5" thickBot="1" x14ac:dyDescent="0.3">
      <c r="A296" s="75"/>
      <c r="B296" s="167" t="s">
        <v>280</v>
      </c>
      <c r="C296" s="97">
        <v>0.54166666666666663</v>
      </c>
      <c r="D296" s="98" t="s">
        <v>75</v>
      </c>
      <c r="E296" s="116" t="s">
        <v>22</v>
      </c>
      <c r="F296" s="116" t="s">
        <v>78</v>
      </c>
      <c r="G296" s="98">
        <v>0</v>
      </c>
      <c r="H296" s="98" t="s">
        <v>23</v>
      </c>
      <c r="I296" s="98">
        <v>3</v>
      </c>
      <c r="K296" s="38" t="s">
        <v>127</v>
      </c>
      <c r="L296" s="26" t="s">
        <v>263</v>
      </c>
      <c r="M296" s="27">
        <v>28</v>
      </c>
      <c r="N296" s="40">
        <v>5</v>
      </c>
      <c r="O296" s="41">
        <v>3</v>
      </c>
      <c r="P296" s="42">
        <v>20</v>
      </c>
      <c r="Q296" s="27">
        <v>52</v>
      </c>
      <c r="R296" s="28" t="s">
        <v>23</v>
      </c>
      <c r="S296" s="29">
        <v>91</v>
      </c>
      <c r="T296" s="43">
        <f t="shared" si="24"/>
        <v>-39</v>
      </c>
      <c r="U296" s="25">
        <f t="shared" si="25"/>
        <v>18</v>
      </c>
    </row>
    <row r="297" spans="1:21" ht="13.5" thickBot="1" x14ac:dyDescent="0.3">
      <c r="A297" s="75"/>
      <c r="B297" s="92"/>
      <c r="C297" s="97">
        <v>0.625</v>
      </c>
      <c r="D297" s="116" t="s">
        <v>263</v>
      </c>
      <c r="E297" s="116" t="s">
        <v>22</v>
      </c>
      <c r="F297" s="116" t="s">
        <v>266</v>
      </c>
      <c r="G297" s="116">
        <v>2</v>
      </c>
      <c r="H297" s="116" t="s">
        <v>23</v>
      </c>
      <c r="I297" s="116">
        <v>1</v>
      </c>
      <c r="K297" s="44"/>
      <c r="L297" s="44" t="s">
        <v>139</v>
      </c>
      <c r="M297" s="45">
        <f>SUM(M282:M296)</f>
        <v>420</v>
      </c>
      <c r="N297" s="46">
        <f>SUM(N282:N296)</f>
        <v>187</v>
      </c>
      <c r="O297" s="47">
        <f>SUM(O282:O296)</f>
        <v>46</v>
      </c>
      <c r="P297" s="45">
        <f>SUM(P282:P296)</f>
        <v>187</v>
      </c>
      <c r="Q297" s="46">
        <f>SUM(Q282:Q296)</f>
        <v>1139</v>
      </c>
      <c r="R297" s="47" t="s">
        <v>23</v>
      </c>
      <c r="S297" s="45">
        <f>SUM(S282:S296)</f>
        <v>1139</v>
      </c>
      <c r="T297" s="44">
        <f>SUM(T282:T296)</f>
        <v>0</v>
      </c>
      <c r="U297" s="44">
        <f>SUM(U282:U296)</f>
        <v>607</v>
      </c>
    </row>
    <row r="298" spans="1:21" ht="13.5" customHeight="1" thickBot="1" x14ac:dyDescent="0.3">
      <c r="A298" s="75"/>
      <c r="B298" s="92"/>
      <c r="C298" s="97">
        <v>0.64583333333333337</v>
      </c>
      <c r="D298" s="116" t="s">
        <v>163</v>
      </c>
      <c r="E298" s="116" t="s">
        <v>22</v>
      </c>
      <c r="F298" s="116" t="s">
        <v>162</v>
      </c>
      <c r="G298" s="116">
        <v>2</v>
      </c>
      <c r="H298" s="116" t="s">
        <v>23</v>
      </c>
      <c r="I298" s="116">
        <v>14</v>
      </c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</row>
    <row r="299" spans="1:21" ht="12.75" customHeight="1" x14ac:dyDescent="0.25">
      <c r="A299" s="1"/>
      <c r="B299" s="3"/>
      <c r="C299" s="198"/>
      <c r="D299" s="37" t="s">
        <v>241</v>
      </c>
      <c r="E299" s="191" t="s">
        <v>22</v>
      </c>
      <c r="F299" s="191" t="s">
        <v>96</v>
      </c>
      <c r="G299" s="356"/>
      <c r="H299" s="356"/>
      <c r="I299" s="356"/>
      <c r="K299" s="332" t="s">
        <v>332</v>
      </c>
      <c r="L299" s="333"/>
      <c r="M299" s="333"/>
      <c r="N299" s="333"/>
      <c r="O299" s="333"/>
      <c r="P299" s="333"/>
      <c r="Q299" s="333"/>
      <c r="R299" s="333"/>
      <c r="S299" s="333"/>
      <c r="T299" s="333"/>
      <c r="U299" s="334"/>
    </row>
    <row r="300" spans="1:21" ht="13.5" customHeight="1" x14ac:dyDescent="0.25">
      <c r="A300" s="1"/>
      <c r="B300" s="3"/>
      <c r="C300" s="198"/>
      <c r="D300" s="98" t="s">
        <v>241</v>
      </c>
      <c r="E300" s="116" t="s">
        <v>22</v>
      </c>
      <c r="F300" s="116" t="s">
        <v>153</v>
      </c>
      <c r="G300" s="319"/>
      <c r="H300" s="319"/>
      <c r="I300" s="319"/>
      <c r="K300" s="335"/>
      <c r="L300" s="336"/>
      <c r="M300" s="336"/>
      <c r="N300" s="336"/>
      <c r="O300" s="336"/>
      <c r="P300" s="336"/>
      <c r="Q300" s="336"/>
      <c r="R300" s="336"/>
      <c r="S300" s="336"/>
      <c r="T300" s="336"/>
      <c r="U300" s="337"/>
    </row>
    <row r="301" spans="1:21" x14ac:dyDescent="0.25">
      <c r="A301" s="1"/>
      <c r="B301" s="3"/>
      <c r="C301" s="1"/>
      <c r="D301" s="98" t="s">
        <v>241</v>
      </c>
      <c r="E301" s="116"/>
      <c r="F301" s="116" t="s">
        <v>100</v>
      </c>
      <c r="G301" s="319"/>
      <c r="H301" s="319"/>
      <c r="I301" s="319"/>
      <c r="K301" s="335"/>
      <c r="L301" s="336"/>
      <c r="M301" s="336"/>
      <c r="N301" s="336"/>
      <c r="O301" s="336"/>
      <c r="P301" s="336"/>
      <c r="Q301" s="336"/>
      <c r="R301" s="336"/>
      <c r="S301" s="336"/>
      <c r="T301" s="336"/>
      <c r="U301" s="337"/>
    </row>
    <row r="302" spans="1:21" x14ac:dyDescent="0.25">
      <c r="A302" s="1"/>
      <c r="B302" s="3"/>
      <c r="C302" s="198"/>
      <c r="D302" s="198"/>
      <c r="E302" s="198"/>
      <c r="F302" s="198"/>
      <c r="G302" s="12"/>
      <c r="H302" s="12"/>
      <c r="I302" s="12"/>
      <c r="K302" s="335"/>
      <c r="L302" s="336"/>
      <c r="M302" s="336"/>
      <c r="N302" s="336"/>
      <c r="O302" s="336"/>
      <c r="P302" s="336"/>
      <c r="Q302" s="336"/>
      <c r="R302" s="336"/>
      <c r="S302" s="336"/>
      <c r="T302" s="336"/>
      <c r="U302" s="337"/>
    </row>
    <row r="303" spans="1:21" x14ac:dyDescent="0.25">
      <c r="A303" s="1"/>
      <c r="B303" s="3"/>
      <c r="C303" s="198"/>
      <c r="D303" s="198"/>
      <c r="E303" s="198"/>
      <c r="F303" s="198"/>
      <c r="G303" s="12"/>
      <c r="H303" s="12"/>
      <c r="I303" s="12"/>
      <c r="K303" s="335"/>
      <c r="L303" s="336"/>
      <c r="M303" s="336"/>
      <c r="N303" s="336"/>
      <c r="O303" s="336"/>
      <c r="P303" s="336"/>
      <c r="Q303" s="336"/>
      <c r="R303" s="336"/>
      <c r="S303" s="336"/>
      <c r="T303" s="336"/>
      <c r="U303" s="337"/>
    </row>
    <row r="304" spans="1:21" ht="13.5" thickBot="1" x14ac:dyDescent="0.3">
      <c r="A304" s="1"/>
      <c r="B304" s="3"/>
      <c r="C304" s="1"/>
      <c r="G304" s="12"/>
      <c r="H304" s="12"/>
      <c r="I304" s="12"/>
      <c r="K304" s="338"/>
      <c r="L304" s="339"/>
      <c r="M304" s="339"/>
      <c r="N304" s="339"/>
      <c r="O304" s="339"/>
      <c r="P304" s="339"/>
      <c r="Q304" s="339"/>
      <c r="R304" s="339"/>
      <c r="S304" s="339"/>
      <c r="T304" s="339"/>
      <c r="U304" s="340"/>
    </row>
    <row r="305" spans="1:21" x14ac:dyDescent="0.25">
      <c r="D305" s="12"/>
      <c r="E305" s="12"/>
      <c r="F305" s="12"/>
      <c r="G305" s="12"/>
      <c r="H305" s="12"/>
      <c r="I305" s="12"/>
      <c r="M305" s="1"/>
      <c r="O305" s="1"/>
      <c r="P305" s="1"/>
      <c r="Q305" s="1"/>
      <c r="S305" s="1"/>
      <c r="T305" s="1"/>
      <c r="U305" s="1"/>
    </row>
    <row r="306" spans="1:21" x14ac:dyDescent="0.25">
      <c r="D306" s="12"/>
      <c r="E306" s="12"/>
      <c r="F306" s="12"/>
      <c r="G306" s="12"/>
      <c r="H306" s="12"/>
      <c r="I306" s="12"/>
    </row>
    <row r="307" spans="1:21" x14ac:dyDescent="0.25">
      <c r="D307" s="12"/>
      <c r="E307" s="12"/>
      <c r="F307" s="12"/>
      <c r="G307" s="12"/>
      <c r="H307" s="12"/>
      <c r="I307" s="12"/>
    </row>
    <row r="308" spans="1:21" ht="13.5" thickBot="1" x14ac:dyDescent="0.3">
      <c r="D308" s="12"/>
      <c r="E308" s="12"/>
      <c r="F308" s="12"/>
      <c r="G308" s="12"/>
      <c r="H308" s="12"/>
      <c r="I308" s="12"/>
      <c r="U308" s="12"/>
    </row>
    <row r="309" spans="1:21" ht="13.5" customHeight="1" thickBot="1" x14ac:dyDescent="0.3">
      <c r="D309" s="357" t="s">
        <v>152</v>
      </c>
      <c r="E309" s="358"/>
      <c r="F309" s="359"/>
      <c r="G309" s="12"/>
      <c r="H309" s="12"/>
      <c r="I309" s="12"/>
      <c r="K309" s="341" t="s">
        <v>334</v>
      </c>
      <c r="L309" s="342"/>
      <c r="M309" s="342"/>
      <c r="N309" s="342"/>
      <c r="O309" s="342"/>
      <c r="P309" s="342"/>
      <c r="Q309" s="342"/>
      <c r="R309" s="342"/>
      <c r="S309" s="342"/>
      <c r="T309" s="342"/>
      <c r="U309" s="343"/>
    </row>
    <row r="310" spans="1:21" ht="13.5" thickBot="1" x14ac:dyDescent="0.3">
      <c r="A310" s="3"/>
      <c r="B310" s="3"/>
      <c r="C310" s="1"/>
      <c r="D310" s="95" t="s">
        <v>298</v>
      </c>
      <c r="E310" s="95"/>
      <c r="F310" s="96">
        <v>45067</v>
      </c>
      <c r="G310" s="12"/>
      <c r="H310" s="12"/>
      <c r="I310" s="12"/>
      <c r="K310" s="13" t="s">
        <v>141</v>
      </c>
      <c r="L310" s="13" t="s">
        <v>105</v>
      </c>
      <c r="M310" s="13" t="s">
        <v>106</v>
      </c>
      <c r="N310" s="14" t="s">
        <v>107</v>
      </c>
      <c r="O310" s="15" t="s">
        <v>108</v>
      </c>
      <c r="P310" s="16" t="s">
        <v>109</v>
      </c>
      <c r="Q310" s="329" t="s">
        <v>144</v>
      </c>
      <c r="R310" s="330"/>
      <c r="S310" s="331"/>
      <c r="T310" s="13" t="s">
        <v>110</v>
      </c>
      <c r="U310" s="13" t="s">
        <v>111</v>
      </c>
    </row>
    <row r="311" spans="1:21" x14ac:dyDescent="0.25">
      <c r="A311" s="92"/>
      <c r="B311" s="92"/>
      <c r="C311" s="97">
        <v>0.52083333333333337</v>
      </c>
      <c r="D311" s="116" t="s">
        <v>268</v>
      </c>
      <c r="E311" s="116" t="s">
        <v>22</v>
      </c>
      <c r="F311" s="116" t="s">
        <v>165</v>
      </c>
      <c r="G311" s="116">
        <v>6</v>
      </c>
      <c r="H311" s="116" t="s">
        <v>23</v>
      </c>
      <c r="I311" s="116">
        <v>3</v>
      </c>
      <c r="K311" s="99" t="s">
        <v>112</v>
      </c>
      <c r="L311" s="100" t="s">
        <v>72</v>
      </c>
      <c r="M311" s="101">
        <v>28</v>
      </c>
      <c r="N311" s="102">
        <v>21</v>
      </c>
      <c r="O311" s="103">
        <v>2</v>
      </c>
      <c r="P311" s="104">
        <v>5</v>
      </c>
      <c r="Q311" s="101">
        <v>144</v>
      </c>
      <c r="R311" s="105" t="s">
        <v>23</v>
      </c>
      <c r="S311" s="106">
        <v>49</v>
      </c>
      <c r="T311" s="107">
        <f t="shared" ref="T311:T322" si="26">Q311-S311</f>
        <v>95</v>
      </c>
      <c r="U311" s="99">
        <f t="shared" ref="U311:U316" si="27">N311*3+O311</f>
        <v>65</v>
      </c>
    </row>
    <row r="312" spans="1:21" x14ac:dyDescent="0.25">
      <c r="A312" s="92"/>
      <c r="B312" s="92"/>
      <c r="C312" s="97">
        <v>0.54166666666666663</v>
      </c>
      <c r="D312" s="116" t="s">
        <v>98</v>
      </c>
      <c r="E312" s="116" t="s">
        <v>22</v>
      </c>
      <c r="F312" s="116" t="s">
        <v>88</v>
      </c>
      <c r="G312" s="116">
        <v>7</v>
      </c>
      <c r="H312" s="116" t="s">
        <v>23</v>
      </c>
      <c r="I312" s="116">
        <v>1</v>
      </c>
      <c r="K312" s="99" t="s">
        <v>113</v>
      </c>
      <c r="L312" s="100" t="s">
        <v>98</v>
      </c>
      <c r="M312" s="159">
        <v>28</v>
      </c>
      <c r="N312" s="160">
        <v>19</v>
      </c>
      <c r="O312" s="161">
        <v>6</v>
      </c>
      <c r="P312" s="162">
        <v>3</v>
      </c>
      <c r="Q312" s="159">
        <v>109</v>
      </c>
      <c r="R312" s="163" t="s">
        <v>23</v>
      </c>
      <c r="S312" s="164">
        <v>39</v>
      </c>
      <c r="T312" s="265">
        <f t="shared" si="26"/>
        <v>70</v>
      </c>
      <c r="U312" s="165">
        <f t="shared" si="27"/>
        <v>63</v>
      </c>
    </row>
    <row r="313" spans="1:21" x14ac:dyDescent="0.25">
      <c r="A313" s="92"/>
      <c r="B313" s="167" t="s">
        <v>280</v>
      </c>
      <c r="C313" s="97">
        <v>0.54166666666666663</v>
      </c>
      <c r="D313" s="98" t="s">
        <v>269</v>
      </c>
      <c r="E313" s="116" t="s">
        <v>22</v>
      </c>
      <c r="F313" s="98" t="s">
        <v>267</v>
      </c>
      <c r="G313" s="312" t="s">
        <v>316</v>
      </c>
      <c r="H313" s="98" t="s">
        <v>23</v>
      </c>
      <c r="I313" s="312" t="s">
        <v>316</v>
      </c>
      <c r="K313" s="62" t="s">
        <v>115</v>
      </c>
      <c r="L313" s="54" t="s">
        <v>83</v>
      </c>
      <c r="M313" s="55">
        <v>28</v>
      </c>
      <c r="N313" s="56">
        <v>19</v>
      </c>
      <c r="O313" s="57">
        <v>4</v>
      </c>
      <c r="P313" s="58">
        <v>5</v>
      </c>
      <c r="Q313" s="55">
        <v>97</v>
      </c>
      <c r="R313" s="59" t="s">
        <v>23</v>
      </c>
      <c r="S313" s="60">
        <v>46</v>
      </c>
      <c r="T313" s="61">
        <f t="shared" si="26"/>
        <v>51</v>
      </c>
      <c r="U313" s="53">
        <f t="shared" si="27"/>
        <v>61</v>
      </c>
    </row>
    <row r="314" spans="1:21" x14ac:dyDescent="0.25">
      <c r="A314" s="92"/>
      <c r="B314" s="92"/>
      <c r="C314" s="97">
        <v>0.54166666666666663</v>
      </c>
      <c r="D314" s="116" t="s">
        <v>85</v>
      </c>
      <c r="E314" s="116" t="s">
        <v>22</v>
      </c>
      <c r="F314" s="116" t="s">
        <v>72</v>
      </c>
      <c r="G314" s="116">
        <v>1</v>
      </c>
      <c r="H314" s="116" t="s">
        <v>23</v>
      </c>
      <c r="I314" s="116">
        <v>9</v>
      </c>
      <c r="K314" s="62" t="s">
        <v>116</v>
      </c>
      <c r="L314" s="54" t="s">
        <v>79</v>
      </c>
      <c r="M314" s="55">
        <v>28</v>
      </c>
      <c r="N314" s="56">
        <v>18</v>
      </c>
      <c r="O314" s="57">
        <v>6</v>
      </c>
      <c r="P314" s="58">
        <v>4</v>
      </c>
      <c r="Q314" s="55">
        <v>104</v>
      </c>
      <c r="R314" s="59" t="s">
        <v>23</v>
      </c>
      <c r="S314" s="60">
        <v>48</v>
      </c>
      <c r="T314" s="61">
        <f t="shared" si="26"/>
        <v>56</v>
      </c>
      <c r="U314" s="53">
        <f t="shared" si="27"/>
        <v>60</v>
      </c>
    </row>
    <row r="315" spans="1:21" x14ac:dyDescent="0.25">
      <c r="A315" s="92"/>
      <c r="B315" s="92"/>
      <c r="C315" s="97">
        <v>0.54166666666666663</v>
      </c>
      <c r="D315" s="116" t="s">
        <v>84</v>
      </c>
      <c r="E315" s="116" t="s">
        <v>22</v>
      </c>
      <c r="F315" s="116" t="s">
        <v>79</v>
      </c>
      <c r="G315" s="116">
        <v>3</v>
      </c>
      <c r="H315" s="116" t="s">
        <v>23</v>
      </c>
      <c r="I315" s="116">
        <v>5</v>
      </c>
      <c r="K315" s="62" t="s">
        <v>117</v>
      </c>
      <c r="L315" s="54" t="s">
        <v>74</v>
      </c>
      <c r="M315" s="55">
        <v>28</v>
      </c>
      <c r="N315" s="56">
        <v>14</v>
      </c>
      <c r="O315" s="57">
        <v>6</v>
      </c>
      <c r="P315" s="58">
        <v>8</v>
      </c>
      <c r="Q315" s="55">
        <v>107</v>
      </c>
      <c r="R315" s="59" t="s">
        <v>23</v>
      </c>
      <c r="S315" s="60">
        <v>57</v>
      </c>
      <c r="T315" s="61">
        <f t="shared" si="26"/>
        <v>50</v>
      </c>
      <c r="U315" s="53">
        <f t="shared" si="27"/>
        <v>48</v>
      </c>
    </row>
    <row r="316" spans="1:21" x14ac:dyDescent="0.25">
      <c r="A316" s="92"/>
      <c r="B316" s="167" t="s">
        <v>280</v>
      </c>
      <c r="C316" s="97">
        <v>0.54166666666666663</v>
      </c>
      <c r="D316" s="116" t="s">
        <v>83</v>
      </c>
      <c r="E316" s="116" t="s">
        <v>22</v>
      </c>
      <c r="F316" s="98" t="s">
        <v>270</v>
      </c>
      <c r="G316" s="98">
        <v>3</v>
      </c>
      <c r="H316" s="98" t="s">
        <v>23</v>
      </c>
      <c r="I316" s="98">
        <v>0</v>
      </c>
      <c r="K316" s="62" t="s">
        <v>118</v>
      </c>
      <c r="L316" s="54" t="s">
        <v>88</v>
      </c>
      <c r="M316" s="55">
        <v>28</v>
      </c>
      <c r="N316" s="56">
        <v>14</v>
      </c>
      <c r="O316" s="57">
        <v>1</v>
      </c>
      <c r="P316" s="58">
        <v>13</v>
      </c>
      <c r="Q316" s="55">
        <v>81</v>
      </c>
      <c r="R316" s="59" t="s">
        <v>23</v>
      </c>
      <c r="S316" s="60">
        <v>105</v>
      </c>
      <c r="T316" s="65">
        <f t="shared" si="26"/>
        <v>-24</v>
      </c>
      <c r="U316" s="53">
        <f t="shared" si="27"/>
        <v>43</v>
      </c>
    </row>
    <row r="317" spans="1:21" x14ac:dyDescent="0.25">
      <c r="A317" s="92"/>
      <c r="B317" s="92"/>
      <c r="C317" s="97"/>
      <c r="D317" s="98" t="s">
        <v>241</v>
      </c>
      <c r="E317" s="116"/>
      <c r="F317" s="116" t="s">
        <v>155</v>
      </c>
      <c r="G317" s="319"/>
      <c r="H317" s="319"/>
      <c r="I317" s="319"/>
      <c r="K317" s="62" t="s">
        <v>121</v>
      </c>
      <c r="L317" s="66" t="s">
        <v>85</v>
      </c>
      <c r="M317" s="55">
        <v>28</v>
      </c>
      <c r="N317" s="56">
        <v>15</v>
      </c>
      <c r="O317" s="57">
        <v>3</v>
      </c>
      <c r="P317" s="58">
        <v>10</v>
      </c>
      <c r="Q317" s="55">
        <v>91</v>
      </c>
      <c r="R317" s="59" t="s">
        <v>23</v>
      </c>
      <c r="S317" s="60">
        <v>64</v>
      </c>
      <c r="T317" s="65">
        <f t="shared" si="26"/>
        <v>27</v>
      </c>
      <c r="U317" s="143">
        <f>N317*3+O317-9</f>
        <v>39</v>
      </c>
    </row>
    <row r="318" spans="1:21" x14ac:dyDescent="0.25">
      <c r="A318" s="92"/>
      <c r="B318" s="92"/>
      <c r="C318" s="97"/>
      <c r="D318" s="98" t="s">
        <v>241</v>
      </c>
      <c r="E318" s="116"/>
      <c r="F318" s="116" t="s">
        <v>176</v>
      </c>
      <c r="G318" s="319"/>
      <c r="H318" s="319"/>
      <c r="I318" s="319"/>
      <c r="K318" s="62" t="s">
        <v>119</v>
      </c>
      <c r="L318" s="54" t="s">
        <v>165</v>
      </c>
      <c r="M318" s="55">
        <v>28</v>
      </c>
      <c r="N318" s="56">
        <v>12</v>
      </c>
      <c r="O318" s="57">
        <v>1</v>
      </c>
      <c r="P318" s="58">
        <v>15</v>
      </c>
      <c r="Q318" s="55">
        <v>68</v>
      </c>
      <c r="R318" s="59" t="s">
        <v>23</v>
      </c>
      <c r="S318" s="60">
        <v>77</v>
      </c>
      <c r="T318" s="64">
        <f t="shared" si="26"/>
        <v>-9</v>
      </c>
      <c r="U318" s="53">
        <f>N318*3+O318</f>
        <v>37</v>
      </c>
    </row>
    <row r="319" spans="1:21" x14ac:dyDescent="0.25">
      <c r="A319" s="92"/>
      <c r="B319" s="92"/>
      <c r="C319" s="97"/>
      <c r="D319" s="98" t="s">
        <v>241</v>
      </c>
      <c r="E319" s="116"/>
      <c r="F319" s="116" t="s">
        <v>74</v>
      </c>
      <c r="G319" s="319"/>
      <c r="H319" s="319"/>
      <c r="I319" s="319"/>
      <c r="K319" s="62" t="s">
        <v>120</v>
      </c>
      <c r="L319" s="54" t="s">
        <v>268</v>
      </c>
      <c r="M319" s="55">
        <v>28</v>
      </c>
      <c r="N319" s="56">
        <v>11</v>
      </c>
      <c r="O319" s="57">
        <v>4</v>
      </c>
      <c r="P319" s="58">
        <v>13</v>
      </c>
      <c r="Q319" s="55">
        <v>73</v>
      </c>
      <c r="R319" s="59" t="s">
        <v>23</v>
      </c>
      <c r="S319" s="60">
        <v>91</v>
      </c>
      <c r="T319" s="64">
        <f t="shared" si="26"/>
        <v>-18</v>
      </c>
      <c r="U319" s="53">
        <f>N319*3+O319</f>
        <v>37</v>
      </c>
    </row>
    <row r="320" spans="1:21" x14ac:dyDescent="0.25">
      <c r="A320" s="3"/>
      <c r="B320" s="3"/>
      <c r="C320" s="1"/>
      <c r="D320" s="12"/>
      <c r="E320" s="12"/>
      <c r="F320" s="12"/>
      <c r="G320" s="12"/>
      <c r="H320" s="12"/>
      <c r="I320" s="12"/>
      <c r="K320" s="62" t="s">
        <v>123</v>
      </c>
      <c r="L320" s="54" t="s">
        <v>84</v>
      </c>
      <c r="M320" s="55">
        <v>28</v>
      </c>
      <c r="N320" s="56">
        <v>10</v>
      </c>
      <c r="O320" s="57">
        <v>4</v>
      </c>
      <c r="P320" s="58">
        <v>14</v>
      </c>
      <c r="Q320" s="55">
        <v>84</v>
      </c>
      <c r="R320" s="59" t="s">
        <v>23</v>
      </c>
      <c r="S320" s="60">
        <v>83</v>
      </c>
      <c r="T320" s="64">
        <f t="shared" si="26"/>
        <v>1</v>
      </c>
      <c r="U320" s="53">
        <f>N320*3+O320</f>
        <v>34</v>
      </c>
    </row>
    <row r="321" spans="1:21" x14ac:dyDescent="0.25">
      <c r="A321" s="3"/>
      <c r="B321" s="3"/>
      <c r="C321" s="1"/>
      <c r="D321" s="95" t="s">
        <v>308</v>
      </c>
      <c r="E321" s="95"/>
      <c r="F321" s="96">
        <v>45081</v>
      </c>
      <c r="G321" s="12"/>
      <c r="H321" s="12"/>
      <c r="I321" s="12"/>
      <c r="K321" s="62" t="s">
        <v>125</v>
      </c>
      <c r="L321" s="54" t="s">
        <v>155</v>
      </c>
      <c r="M321" s="55">
        <v>28</v>
      </c>
      <c r="N321" s="56">
        <v>9</v>
      </c>
      <c r="O321" s="57">
        <v>6</v>
      </c>
      <c r="P321" s="58">
        <v>13</v>
      </c>
      <c r="Q321" s="55">
        <v>56</v>
      </c>
      <c r="R321" s="59" t="s">
        <v>23</v>
      </c>
      <c r="S321" s="60">
        <v>78</v>
      </c>
      <c r="T321" s="64">
        <f t="shared" si="26"/>
        <v>-22</v>
      </c>
      <c r="U321" s="53">
        <f>N321*3+O321</f>
        <v>33</v>
      </c>
    </row>
    <row r="322" spans="1:21" x14ac:dyDescent="0.25">
      <c r="A322" s="92"/>
      <c r="B322" s="167" t="s">
        <v>280</v>
      </c>
      <c r="C322" s="97">
        <v>0.52083333333333337</v>
      </c>
      <c r="D322" s="116" t="s">
        <v>268</v>
      </c>
      <c r="E322" s="116" t="s">
        <v>22</v>
      </c>
      <c r="F322" s="98" t="s">
        <v>269</v>
      </c>
      <c r="G322" s="98">
        <v>3</v>
      </c>
      <c r="H322" s="98" t="s">
        <v>23</v>
      </c>
      <c r="I322" s="98">
        <v>0</v>
      </c>
      <c r="K322" s="62" t="s">
        <v>124</v>
      </c>
      <c r="L322" s="54" t="s">
        <v>176</v>
      </c>
      <c r="M322" s="55">
        <v>28</v>
      </c>
      <c r="N322" s="56">
        <v>9</v>
      </c>
      <c r="O322" s="57">
        <v>6</v>
      </c>
      <c r="P322" s="58">
        <v>13</v>
      </c>
      <c r="Q322" s="55">
        <v>81</v>
      </c>
      <c r="R322" s="59" t="s">
        <v>23</v>
      </c>
      <c r="S322" s="60">
        <v>107</v>
      </c>
      <c r="T322" s="64">
        <f t="shared" si="26"/>
        <v>-26</v>
      </c>
      <c r="U322" s="53">
        <f>N322*3+O322</f>
        <v>33</v>
      </c>
    </row>
    <row r="323" spans="1:21" x14ac:dyDescent="0.25">
      <c r="A323" s="92"/>
      <c r="B323" s="167" t="s">
        <v>280</v>
      </c>
      <c r="C323" s="97">
        <v>0.54166666666666663</v>
      </c>
      <c r="D323" s="98" t="s">
        <v>85</v>
      </c>
      <c r="E323" s="116" t="s">
        <v>22</v>
      </c>
      <c r="F323" s="116" t="s">
        <v>165</v>
      </c>
      <c r="G323" s="98">
        <v>0</v>
      </c>
      <c r="H323" s="98" t="s">
        <v>23</v>
      </c>
      <c r="I323" s="98">
        <v>3</v>
      </c>
      <c r="K323" s="137" t="s">
        <v>126</v>
      </c>
      <c r="L323" s="138" t="s">
        <v>267</v>
      </c>
      <c r="M323" s="139">
        <v>28</v>
      </c>
      <c r="N323" s="140">
        <v>8</v>
      </c>
      <c r="O323" s="141">
        <v>2</v>
      </c>
      <c r="P323" s="142">
        <v>18</v>
      </c>
      <c r="Q323" s="139">
        <v>54</v>
      </c>
      <c r="R323" s="141" t="s">
        <v>23</v>
      </c>
      <c r="S323" s="142">
        <v>107</v>
      </c>
      <c r="T323" s="143">
        <f t="shared" ref="T323:T325" si="28">Q323-S323</f>
        <v>-53</v>
      </c>
      <c r="U323" s="143">
        <v>0</v>
      </c>
    </row>
    <row r="324" spans="1:21" x14ac:dyDescent="0.25">
      <c r="A324" s="92"/>
      <c r="B324" s="92"/>
      <c r="C324" s="97">
        <v>0.54166666666666663</v>
      </c>
      <c r="D324" s="116" t="s">
        <v>84</v>
      </c>
      <c r="E324" s="116" t="s">
        <v>22</v>
      </c>
      <c r="F324" s="116" t="s">
        <v>72</v>
      </c>
      <c r="G324" s="116">
        <v>1</v>
      </c>
      <c r="H324" s="116" t="s">
        <v>23</v>
      </c>
      <c r="I324" s="116">
        <v>2</v>
      </c>
      <c r="K324" s="137" t="s">
        <v>132</v>
      </c>
      <c r="L324" s="138" t="s">
        <v>270</v>
      </c>
      <c r="M324" s="139">
        <v>28</v>
      </c>
      <c r="N324" s="140">
        <v>2</v>
      </c>
      <c r="O324" s="141">
        <v>1</v>
      </c>
      <c r="P324" s="142">
        <v>25</v>
      </c>
      <c r="Q324" s="139">
        <v>15</v>
      </c>
      <c r="R324" s="141" t="s">
        <v>23</v>
      </c>
      <c r="S324" s="142">
        <v>144</v>
      </c>
      <c r="T324" s="143">
        <f t="shared" si="28"/>
        <v>-129</v>
      </c>
      <c r="U324" s="143">
        <v>0</v>
      </c>
    </row>
    <row r="325" spans="1:21" ht="13.5" thickBot="1" x14ac:dyDescent="0.3">
      <c r="A325" s="92"/>
      <c r="B325" s="92"/>
      <c r="C325" s="97">
        <v>0.54166666666666663</v>
      </c>
      <c r="D325" s="116" t="s">
        <v>83</v>
      </c>
      <c r="E325" s="116" t="s">
        <v>22</v>
      </c>
      <c r="F325" s="116" t="s">
        <v>79</v>
      </c>
      <c r="G325" s="116">
        <v>3</v>
      </c>
      <c r="H325" s="116" t="s">
        <v>23</v>
      </c>
      <c r="I325" s="116">
        <v>1</v>
      </c>
      <c r="K325" s="137" t="s">
        <v>127</v>
      </c>
      <c r="L325" s="138" t="s">
        <v>269</v>
      </c>
      <c r="M325" s="139">
        <v>28</v>
      </c>
      <c r="N325" s="140">
        <v>0</v>
      </c>
      <c r="O325" s="141">
        <v>0</v>
      </c>
      <c r="P325" s="142">
        <v>28</v>
      </c>
      <c r="Q325" s="139">
        <v>0</v>
      </c>
      <c r="R325" s="141" t="s">
        <v>23</v>
      </c>
      <c r="S325" s="142">
        <v>84</v>
      </c>
      <c r="T325" s="143">
        <f t="shared" si="28"/>
        <v>-84</v>
      </c>
      <c r="U325" s="143">
        <f>N325*3+O325</f>
        <v>0</v>
      </c>
    </row>
    <row r="326" spans="1:21" ht="13.5" customHeight="1" thickBot="1" x14ac:dyDescent="0.3">
      <c r="A326" s="92"/>
      <c r="B326" s="167" t="s">
        <v>280</v>
      </c>
      <c r="C326" s="97">
        <v>0.54166666666666663</v>
      </c>
      <c r="D326" s="116" t="s">
        <v>88</v>
      </c>
      <c r="E326" s="116" t="s">
        <v>22</v>
      </c>
      <c r="F326" s="98" t="s">
        <v>270</v>
      </c>
      <c r="G326" s="98">
        <v>3</v>
      </c>
      <c r="H326" s="98" t="s">
        <v>23</v>
      </c>
      <c r="I326" s="98">
        <v>0</v>
      </c>
      <c r="K326" s="44"/>
      <c r="L326" s="44" t="s">
        <v>139</v>
      </c>
      <c r="M326" s="45">
        <f>SUM(M311:M325)</f>
        <v>420</v>
      </c>
      <c r="N326" s="46">
        <f>SUM(N311:N325)</f>
        <v>181</v>
      </c>
      <c r="O326" s="47">
        <f>SUM(O311:O325)</f>
        <v>52</v>
      </c>
      <c r="P326" s="45">
        <f>SUM(P311:P325)</f>
        <v>187</v>
      </c>
      <c r="Q326" s="46">
        <f>SUM(Q311:Q325)</f>
        <v>1164</v>
      </c>
      <c r="R326" s="47" t="s">
        <v>23</v>
      </c>
      <c r="S326" s="45">
        <f>SUM(S311:S325)</f>
        <v>1179</v>
      </c>
      <c r="T326" s="44">
        <f>SUM(T311:T325)</f>
        <v>-15</v>
      </c>
      <c r="U326" s="44">
        <f>SUM(U311:U325)</f>
        <v>553</v>
      </c>
    </row>
    <row r="327" spans="1:21" ht="12.75" customHeight="1" thickBot="1" x14ac:dyDescent="0.3">
      <c r="A327" s="92"/>
      <c r="B327" s="92"/>
      <c r="C327" s="97">
        <v>0.75</v>
      </c>
      <c r="D327" s="116" t="s">
        <v>176</v>
      </c>
      <c r="E327" s="116" t="s">
        <v>22</v>
      </c>
      <c r="F327" s="116" t="s">
        <v>155</v>
      </c>
      <c r="G327" s="116">
        <v>4</v>
      </c>
      <c r="H327" s="116" t="s">
        <v>23</v>
      </c>
      <c r="I327" s="116">
        <v>4</v>
      </c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</row>
    <row r="328" spans="1:21" ht="13.5" customHeight="1" x14ac:dyDescent="0.25">
      <c r="A328" s="92"/>
      <c r="B328" s="92"/>
      <c r="C328" s="97"/>
      <c r="D328" s="98" t="s">
        <v>241</v>
      </c>
      <c r="E328" s="116"/>
      <c r="F328" s="98" t="s">
        <v>267</v>
      </c>
      <c r="G328" s="319"/>
      <c r="H328" s="319"/>
      <c r="I328" s="319"/>
      <c r="K328" s="332" t="s">
        <v>336</v>
      </c>
      <c r="L328" s="333"/>
      <c r="M328" s="333"/>
      <c r="N328" s="333"/>
      <c r="O328" s="333"/>
      <c r="P328" s="333"/>
      <c r="Q328" s="333"/>
      <c r="R328" s="333"/>
      <c r="S328" s="333"/>
      <c r="T328" s="333"/>
      <c r="U328" s="334"/>
    </row>
    <row r="329" spans="1:21" ht="12.75" customHeight="1" x14ac:dyDescent="0.25">
      <c r="A329" s="92"/>
      <c r="B329" s="92"/>
      <c r="C329" s="97"/>
      <c r="D329" s="98" t="s">
        <v>241</v>
      </c>
      <c r="E329" s="116"/>
      <c r="F329" s="116" t="s">
        <v>74</v>
      </c>
      <c r="G329" s="319"/>
      <c r="H329" s="319"/>
      <c r="I329" s="319"/>
      <c r="K329" s="335"/>
      <c r="L329" s="336"/>
      <c r="M329" s="336"/>
      <c r="N329" s="336"/>
      <c r="O329" s="336"/>
      <c r="P329" s="336"/>
      <c r="Q329" s="336"/>
      <c r="R329" s="336"/>
      <c r="S329" s="336"/>
      <c r="T329" s="336"/>
      <c r="U329" s="337"/>
    </row>
    <row r="330" spans="1:21" ht="12.75" customHeight="1" x14ac:dyDescent="0.25">
      <c r="A330" s="92"/>
      <c r="B330" s="92"/>
      <c r="C330" s="97"/>
      <c r="D330" s="98" t="s">
        <v>241</v>
      </c>
      <c r="E330" s="116"/>
      <c r="F330" s="116" t="s">
        <v>98</v>
      </c>
      <c r="G330" s="319"/>
      <c r="H330" s="319"/>
      <c r="I330" s="319"/>
      <c r="K330" s="335"/>
      <c r="L330" s="336"/>
      <c r="M330" s="336"/>
      <c r="N330" s="336"/>
      <c r="O330" s="336"/>
      <c r="P330" s="336"/>
      <c r="Q330" s="336"/>
      <c r="R330" s="336"/>
      <c r="S330" s="336"/>
      <c r="T330" s="336"/>
      <c r="U330" s="337"/>
    </row>
    <row r="331" spans="1:21" x14ac:dyDescent="0.25">
      <c r="K331" s="335"/>
      <c r="L331" s="336"/>
      <c r="M331" s="336"/>
      <c r="N331" s="336"/>
      <c r="O331" s="336"/>
      <c r="P331" s="336"/>
      <c r="Q331" s="336"/>
      <c r="R331" s="336"/>
      <c r="S331" s="336"/>
      <c r="T331" s="336"/>
      <c r="U331" s="337"/>
    </row>
    <row r="332" spans="1:21" ht="13.5" thickBot="1" x14ac:dyDescent="0.3">
      <c r="K332" s="338"/>
      <c r="L332" s="339"/>
      <c r="M332" s="339"/>
      <c r="N332" s="339"/>
      <c r="O332" s="339"/>
      <c r="P332" s="339"/>
      <c r="Q332" s="339"/>
      <c r="R332" s="339"/>
      <c r="S332" s="339"/>
      <c r="T332" s="339"/>
      <c r="U332" s="340"/>
    </row>
    <row r="335" spans="1:21" ht="13.5" thickBot="1" x14ac:dyDescent="0.3"/>
    <row r="336" spans="1:21" ht="13.5" customHeight="1" thickBot="1" x14ac:dyDescent="0.3">
      <c r="D336" s="357" t="s">
        <v>154</v>
      </c>
      <c r="E336" s="358"/>
      <c r="F336" s="359"/>
      <c r="K336" s="353" t="s">
        <v>337</v>
      </c>
      <c r="L336" s="354"/>
      <c r="M336" s="354"/>
      <c r="N336" s="354"/>
      <c r="O336" s="354"/>
      <c r="P336" s="354"/>
      <c r="Q336" s="354"/>
      <c r="R336" s="354"/>
      <c r="S336" s="354"/>
      <c r="T336" s="354"/>
      <c r="U336" s="355"/>
    </row>
    <row r="337" spans="1:21" ht="13.5" thickBot="1" x14ac:dyDescent="0.3">
      <c r="A337" s="1"/>
      <c r="B337" s="3"/>
      <c r="C337" s="1"/>
      <c r="D337" s="95" t="s">
        <v>298</v>
      </c>
      <c r="E337" s="95"/>
      <c r="F337" s="96">
        <v>45067</v>
      </c>
      <c r="G337" s="12"/>
      <c r="H337" s="12"/>
      <c r="I337" s="12"/>
      <c r="K337" s="87" t="s">
        <v>141</v>
      </c>
      <c r="L337" s="87" t="s">
        <v>105</v>
      </c>
      <c r="M337" s="87" t="s">
        <v>106</v>
      </c>
      <c r="N337" s="88" t="s">
        <v>107</v>
      </c>
      <c r="O337" s="89" t="s">
        <v>108</v>
      </c>
      <c r="P337" s="90" t="s">
        <v>109</v>
      </c>
      <c r="Q337" s="117" t="s">
        <v>144</v>
      </c>
      <c r="R337" s="118"/>
      <c r="S337" s="119"/>
      <c r="T337" s="87" t="s">
        <v>110</v>
      </c>
      <c r="U337" s="87" t="s">
        <v>111</v>
      </c>
    </row>
    <row r="338" spans="1:21" x14ac:dyDescent="0.25">
      <c r="A338" s="75"/>
      <c r="B338" s="92"/>
      <c r="C338" s="97">
        <v>0.52083333333333337</v>
      </c>
      <c r="D338" s="116" t="s">
        <v>271</v>
      </c>
      <c r="E338" s="116" t="s">
        <v>22</v>
      </c>
      <c r="F338" s="116" t="s">
        <v>91</v>
      </c>
      <c r="G338" s="116">
        <v>2</v>
      </c>
      <c r="H338" s="116" t="s">
        <v>23</v>
      </c>
      <c r="I338" s="116">
        <v>2</v>
      </c>
      <c r="K338" s="99" t="s">
        <v>112</v>
      </c>
      <c r="L338" s="100" t="s">
        <v>91</v>
      </c>
      <c r="M338" s="101">
        <v>31</v>
      </c>
      <c r="N338" s="102">
        <v>27</v>
      </c>
      <c r="O338" s="103">
        <v>2</v>
      </c>
      <c r="P338" s="104">
        <v>2</v>
      </c>
      <c r="Q338" s="101">
        <v>167</v>
      </c>
      <c r="R338" s="105" t="s">
        <v>23</v>
      </c>
      <c r="S338" s="106">
        <v>31</v>
      </c>
      <c r="T338" s="107">
        <f t="shared" ref="T338:T354" si="29">Q338-S338</f>
        <v>136</v>
      </c>
      <c r="U338" s="128">
        <f t="shared" ref="U338:U354" si="30">N338*3+O338</f>
        <v>83</v>
      </c>
    </row>
    <row r="339" spans="1:21" x14ac:dyDescent="0.25">
      <c r="A339" s="75"/>
      <c r="B339" s="92"/>
      <c r="C339" s="97">
        <v>0.54166666666666663</v>
      </c>
      <c r="D339" s="116" t="s">
        <v>166</v>
      </c>
      <c r="E339" s="116" t="s">
        <v>22</v>
      </c>
      <c r="F339" s="116" t="s">
        <v>168</v>
      </c>
      <c r="G339" s="116">
        <v>1</v>
      </c>
      <c r="H339" s="116" t="s">
        <v>23</v>
      </c>
      <c r="I339" s="116">
        <v>5</v>
      </c>
      <c r="K339" s="165" t="s">
        <v>113</v>
      </c>
      <c r="L339" s="277" t="s">
        <v>271</v>
      </c>
      <c r="M339" s="159">
        <v>32</v>
      </c>
      <c r="N339" s="160">
        <v>25</v>
      </c>
      <c r="O339" s="161">
        <v>2</v>
      </c>
      <c r="P339" s="162">
        <v>5</v>
      </c>
      <c r="Q339" s="159">
        <v>144</v>
      </c>
      <c r="R339" s="163" t="s">
        <v>23</v>
      </c>
      <c r="S339" s="164">
        <v>51</v>
      </c>
      <c r="T339" s="278">
        <f t="shared" si="29"/>
        <v>93</v>
      </c>
      <c r="U339" s="279">
        <f t="shared" si="30"/>
        <v>77</v>
      </c>
    </row>
    <row r="340" spans="1:21" x14ac:dyDescent="0.25">
      <c r="A340" s="75"/>
      <c r="B340" s="92"/>
      <c r="C340" s="97">
        <v>0.54166666666666663</v>
      </c>
      <c r="D340" s="116" t="s">
        <v>164</v>
      </c>
      <c r="E340" s="116" t="s">
        <v>22</v>
      </c>
      <c r="F340" s="116" t="s">
        <v>95</v>
      </c>
      <c r="G340" s="116">
        <v>4</v>
      </c>
      <c r="H340" s="116" t="s">
        <v>23</v>
      </c>
      <c r="I340" s="116">
        <v>3</v>
      </c>
      <c r="K340" s="62" t="s">
        <v>115</v>
      </c>
      <c r="L340" s="54" t="s">
        <v>274</v>
      </c>
      <c r="M340" s="55">
        <v>31</v>
      </c>
      <c r="N340" s="56">
        <v>21</v>
      </c>
      <c r="O340" s="57">
        <v>1</v>
      </c>
      <c r="P340" s="58">
        <v>9</v>
      </c>
      <c r="Q340" s="55">
        <v>119</v>
      </c>
      <c r="R340" s="59" t="s">
        <v>23</v>
      </c>
      <c r="S340" s="60">
        <v>84</v>
      </c>
      <c r="T340" s="61">
        <f t="shared" si="29"/>
        <v>35</v>
      </c>
      <c r="U340" s="131">
        <f t="shared" si="30"/>
        <v>64</v>
      </c>
    </row>
    <row r="341" spans="1:21" x14ac:dyDescent="0.25">
      <c r="A341" s="75"/>
      <c r="B341" s="92"/>
      <c r="C341" s="97">
        <v>0.54166666666666663</v>
      </c>
      <c r="D341" s="116" t="s">
        <v>169</v>
      </c>
      <c r="E341" s="116" t="s">
        <v>22</v>
      </c>
      <c r="F341" s="116" t="s">
        <v>273</v>
      </c>
      <c r="G341" s="116">
        <v>2</v>
      </c>
      <c r="H341" s="116" t="s">
        <v>23</v>
      </c>
      <c r="I341" s="116">
        <v>5</v>
      </c>
      <c r="K341" s="53" t="s">
        <v>116</v>
      </c>
      <c r="L341" s="74" t="s">
        <v>273</v>
      </c>
      <c r="M341" s="55">
        <v>32</v>
      </c>
      <c r="N341" s="56">
        <v>19</v>
      </c>
      <c r="O341" s="57">
        <v>5</v>
      </c>
      <c r="P341" s="58">
        <v>8</v>
      </c>
      <c r="Q341" s="55">
        <v>139</v>
      </c>
      <c r="R341" s="59" t="s">
        <v>23</v>
      </c>
      <c r="S341" s="60">
        <v>60</v>
      </c>
      <c r="T341" s="61">
        <f t="shared" si="29"/>
        <v>79</v>
      </c>
      <c r="U341" s="131">
        <f t="shared" si="30"/>
        <v>62</v>
      </c>
    </row>
    <row r="342" spans="1:21" x14ac:dyDescent="0.25">
      <c r="A342" s="75"/>
      <c r="B342" s="92"/>
      <c r="C342" s="97">
        <v>0.54166666666666663</v>
      </c>
      <c r="D342" s="116" t="s">
        <v>90</v>
      </c>
      <c r="E342" s="116" t="s">
        <v>22</v>
      </c>
      <c r="F342" s="116" t="s">
        <v>272</v>
      </c>
      <c r="G342" s="116">
        <v>6</v>
      </c>
      <c r="H342" s="116" t="s">
        <v>23</v>
      </c>
      <c r="I342" s="116">
        <v>4</v>
      </c>
      <c r="K342" s="62" t="s">
        <v>117</v>
      </c>
      <c r="L342" s="54" t="s">
        <v>275</v>
      </c>
      <c r="M342" s="55">
        <v>32</v>
      </c>
      <c r="N342" s="56">
        <v>19</v>
      </c>
      <c r="O342" s="57">
        <v>3</v>
      </c>
      <c r="P342" s="58">
        <v>10</v>
      </c>
      <c r="Q342" s="55">
        <v>123</v>
      </c>
      <c r="R342" s="59" t="s">
        <v>23</v>
      </c>
      <c r="S342" s="60">
        <v>80</v>
      </c>
      <c r="T342" s="65">
        <f t="shared" si="29"/>
        <v>43</v>
      </c>
      <c r="U342" s="131">
        <f t="shared" si="30"/>
        <v>60</v>
      </c>
    </row>
    <row r="343" spans="1:21" x14ac:dyDescent="0.25">
      <c r="A343" s="75"/>
      <c r="B343" s="92"/>
      <c r="C343" s="97">
        <v>0.54166666666666663</v>
      </c>
      <c r="D343" s="116" t="s">
        <v>170</v>
      </c>
      <c r="E343" s="116" t="s">
        <v>22</v>
      </c>
      <c r="F343" s="116" t="s">
        <v>202</v>
      </c>
      <c r="G343" s="116">
        <v>10</v>
      </c>
      <c r="H343" s="116" t="s">
        <v>23</v>
      </c>
      <c r="I343" s="116">
        <v>1</v>
      </c>
      <c r="K343" s="53" t="s">
        <v>118</v>
      </c>
      <c r="L343" s="54" t="s">
        <v>167</v>
      </c>
      <c r="M343" s="55">
        <v>32</v>
      </c>
      <c r="N343" s="56">
        <v>16</v>
      </c>
      <c r="O343" s="57">
        <v>8</v>
      </c>
      <c r="P343" s="58">
        <v>8</v>
      </c>
      <c r="Q343" s="55">
        <v>109</v>
      </c>
      <c r="R343" s="59" t="s">
        <v>23</v>
      </c>
      <c r="S343" s="60">
        <v>79</v>
      </c>
      <c r="T343" s="61">
        <f t="shared" si="29"/>
        <v>30</v>
      </c>
      <c r="U343" s="131">
        <f t="shared" si="30"/>
        <v>56</v>
      </c>
    </row>
    <row r="344" spans="1:21" x14ac:dyDescent="0.25">
      <c r="A344" s="75"/>
      <c r="B344" s="92"/>
      <c r="C344" s="97">
        <v>0.54166666666666663</v>
      </c>
      <c r="D344" s="116" t="s">
        <v>94</v>
      </c>
      <c r="E344" s="116" t="s">
        <v>22</v>
      </c>
      <c r="F344" s="116" t="s">
        <v>101</v>
      </c>
      <c r="G344" s="116">
        <v>5</v>
      </c>
      <c r="H344" s="116" t="s">
        <v>23</v>
      </c>
      <c r="I344" s="116">
        <v>1</v>
      </c>
      <c r="K344" s="62" t="s">
        <v>119</v>
      </c>
      <c r="L344" s="54" t="s">
        <v>94</v>
      </c>
      <c r="M344" s="55">
        <v>32</v>
      </c>
      <c r="N344" s="56">
        <v>15</v>
      </c>
      <c r="O344" s="57">
        <v>4</v>
      </c>
      <c r="P344" s="58">
        <v>13</v>
      </c>
      <c r="Q344" s="55">
        <v>103</v>
      </c>
      <c r="R344" s="59" t="s">
        <v>23</v>
      </c>
      <c r="S344" s="60">
        <v>120</v>
      </c>
      <c r="T344" s="64">
        <f t="shared" si="29"/>
        <v>-17</v>
      </c>
      <c r="U344" s="131">
        <f t="shared" si="30"/>
        <v>49</v>
      </c>
    </row>
    <row r="345" spans="1:21" x14ac:dyDescent="0.25">
      <c r="A345" s="75"/>
      <c r="B345" s="92"/>
      <c r="C345" s="97">
        <v>0.75</v>
      </c>
      <c r="D345" s="116" t="s">
        <v>167</v>
      </c>
      <c r="E345" s="116" t="s">
        <v>22</v>
      </c>
      <c r="F345" s="116" t="s">
        <v>275</v>
      </c>
      <c r="G345" s="116">
        <v>3</v>
      </c>
      <c r="H345" s="116" t="s">
        <v>23</v>
      </c>
      <c r="I345" s="116">
        <v>1</v>
      </c>
      <c r="K345" s="53" t="s">
        <v>120</v>
      </c>
      <c r="L345" s="54" t="s">
        <v>166</v>
      </c>
      <c r="M345" s="55">
        <v>32</v>
      </c>
      <c r="N345" s="56">
        <v>14</v>
      </c>
      <c r="O345" s="57">
        <v>5</v>
      </c>
      <c r="P345" s="58">
        <v>13</v>
      </c>
      <c r="Q345" s="55">
        <v>117</v>
      </c>
      <c r="R345" s="59" t="s">
        <v>23</v>
      </c>
      <c r="S345" s="60">
        <v>101</v>
      </c>
      <c r="T345" s="73">
        <f t="shared" si="29"/>
        <v>16</v>
      </c>
      <c r="U345" s="133">
        <f t="shared" si="30"/>
        <v>47</v>
      </c>
    </row>
    <row r="346" spans="1:21" x14ac:dyDescent="0.25">
      <c r="A346" s="75"/>
      <c r="B346" s="92"/>
      <c r="C346" s="97"/>
      <c r="D346" s="98" t="s">
        <v>241</v>
      </c>
      <c r="E346" s="116"/>
      <c r="F346" s="116" t="s">
        <v>274</v>
      </c>
      <c r="G346" s="319"/>
      <c r="H346" s="319"/>
      <c r="I346" s="319"/>
      <c r="K346" s="62" t="s">
        <v>121</v>
      </c>
      <c r="L346" s="66" t="s">
        <v>272</v>
      </c>
      <c r="M346" s="70">
        <v>32</v>
      </c>
      <c r="N346" s="67">
        <v>14</v>
      </c>
      <c r="O346" s="68">
        <v>4</v>
      </c>
      <c r="P346" s="69">
        <v>14</v>
      </c>
      <c r="Q346" s="70">
        <v>85</v>
      </c>
      <c r="R346" s="71" t="s">
        <v>23</v>
      </c>
      <c r="S346" s="72">
        <v>83</v>
      </c>
      <c r="T346" s="64">
        <f t="shared" si="29"/>
        <v>2</v>
      </c>
      <c r="U346" s="131">
        <f t="shared" si="30"/>
        <v>46</v>
      </c>
    </row>
    <row r="347" spans="1:21" x14ac:dyDescent="0.25">
      <c r="A347" s="1"/>
      <c r="B347" s="3"/>
      <c r="C347" s="1"/>
      <c r="D347" s="12"/>
      <c r="E347" s="12"/>
      <c r="F347" s="12"/>
      <c r="G347" s="12"/>
      <c r="H347" s="12"/>
      <c r="I347" s="12"/>
      <c r="K347" s="53" t="s">
        <v>123</v>
      </c>
      <c r="L347" s="54" t="s">
        <v>101</v>
      </c>
      <c r="M347" s="55">
        <v>32</v>
      </c>
      <c r="N347" s="56">
        <v>11</v>
      </c>
      <c r="O347" s="57">
        <v>6</v>
      </c>
      <c r="P347" s="58">
        <v>15</v>
      </c>
      <c r="Q347" s="55">
        <v>72</v>
      </c>
      <c r="R347" s="59" t="s">
        <v>23</v>
      </c>
      <c r="S347" s="60">
        <v>91</v>
      </c>
      <c r="T347" s="64">
        <f t="shared" si="29"/>
        <v>-19</v>
      </c>
      <c r="U347" s="131">
        <f t="shared" si="30"/>
        <v>39</v>
      </c>
    </row>
    <row r="348" spans="1:21" x14ac:dyDescent="0.25">
      <c r="A348" s="1"/>
      <c r="B348" s="3"/>
      <c r="C348" s="1"/>
      <c r="D348" s="95" t="s">
        <v>308</v>
      </c>
      <c r="E348" s="95"/>
      <c r="F348" s="96">
        <v>45081</v>
      </c>
      <c r="G348" s="12"/>
      <c r="H348" s="12"/>
      <c r="I348" s="12"/>
      <c r="K348" s="62" t="s">
        <v>124</v>
      </c>
      <c r="L348" s="54" t="s">
        <v>169</v>
      </c>
      <c r="M348" s="55">
        <v>32</v>
      </c>
      <c r="N348" s="56">
        <v>12</v>
      </c>
      <c r="O348" s="57">
        <v>2</v>
      </c>
      <c r="P348" s="58">
        <v>18</v>
      </c>
      <c r="Q348" s="55">
        <v>94</v>
      </c>
      <c r="R348" s="59" t="s">
        <v>23</v>
      </c>
      <c r="S348" s="60">
        <v>127</v>
      </c>
      <c r="T348" s="64">
        <f t="shared" si="29"/>
        <v>-33</v>
      </c>
      <c r="U348" s="131">
        <f t="shared" si="30"/>
        <v>38</v>
      </c>
    </row>
    <row r="349" spans="1:21" x14ac:dyDescent="0.25">
      <c r="A349" s="17">
        <v>45078</v>
      </c>
      <c r="B349" s="92" t="s">
        <v>296</v>
      </c>
      <c r="C349" s="97">
        <v>0.83333333333333337</v>
      </c>
      <c r="D349" s="116" t="s">
        <v>90</v>
      </c>
      <c r="E349" s="116" t="s">
        <v>22</v>
      </c>
      <c r="F349" s="116" t="s">
        <v>273</v>
      </c>
      <c r="G349" s="116">
        <v>4</v>
      </c>
      <c r="H349" s="116" t="s">
        <v>23</v>
      </c>
      <c r="I349" s="116">
        <v>4</v>
      </c>
      <c r="K349" s="53" t="s">
        <v>125</v>
      </c>
      <c r="L349" s="108" t="s">
        <v>168</v>
      </c>
      <c r="M349" s="109">
        <v>32</v>
      </c>
      <c r="N349" s="110">
        <v>12</v>
      </c>
      <c r="O349" s="111">
        <v>2</v>
      </c>
      <c r="P349" s="112">
        <v>18</v>
      </c>
      <c r="Q349" s="109">
        <v>79</v>
      </c>
      <c r="R349" s="113" t="s">
        <v>23</v>
      </c>
      <c r="S349" s="114">
        <v>113</v>
      </c>
      <c r="T349" s="166">
        <f t="shared" si="29"/>
        <v>-34</v>
      </c>
      <c r="U349" s="131">
        <f t="shared" si="30"/>
        <v>38</v>
      </c>
    </row>
    <row r="350" spans="1:21" x14ac:dyDescent="0.25">
      <c r="A350" s="17">
        <v>45078</v>
      </c>
      <c r="B350" s="92" t="s">
        <v>296</v>
      </c>
      <c r="C350" s="97">
        <v>0.83333333333333337</v>
      </c>
      <c r="D350" s="116" t="s">
        <v>166</v>
      </c>
      <c r="E350" s="116" t="s">
        <v>22</v>
      </c>
      <c r="F350" s="116" t="s">
        <v>202</v>
      </c>
      <c r="G350" s="116">
        <v>5</v>
      </c>
      <c r="H350" s="116" t="s">
        <v>23</v>
      </c>
      <c r="I350" s="116">
        <v>2</v>
      </c>
      <c r="K350" s="62" t="s">
        <v>126</v>
      </c>
      <c r="L350" s="54" t="s">
        <v>170</v>
      </c>
      <c r="M350" s="55">
        <v>32</v>
      </c>
      <c r="N350" s="56">
        <v>9</v>
      </c>
      <c r="O350" s="57">
        <v>1</v>
      </c>
      <c r="P350" s="58">
        <v>22</v>
      </c>
      <c r="Q350" s="55">
        <v>82</v>
      </c>
      <c r="R350" s="59" t="s">
        <v>23</v>
      </c>
      <c r="S350" s="60">
        <v>126</v>
      </c>
      <c r="T350" s="64">
        <f t="shared" si="29"/>
        <v>-44</v>
      </c>
      <c r="U350" s="131">
        <f t="shared" si="30"/>
        <v>28</v>
      </c>
    </row>
    <row r="351" spans="1:21" x14ac:dyDescent="0.25">
      <c r="A351" s="17">
        <v>45078</v>
      </c>
      <c r="B351" s="92" t="s">
        <v>296</v>
      </c>
      <c r="C351" s="97">
        <v>0.84375</v>
      </c>
      <c r="D351" s="116" t="s">
        <v>170</v>
      </c>
      <c r="E351" s="116" t="s">
        <v>22</v>
      </c>
      <c r="F351" s="116" t="s">
        <v>274</v>
      </c>
      <c r="G351" s="116">
        <v>1</v>
      </c>
      <c r="H351" s="116" t="s">
        <v>23</v>
      </c>
      <c r="I351" s="116">
        <v>4</v>
      </c>
      <c r="K351" s="53" t="s">
        <v>132</v>
      </c>
      <c r="L351" s="54" t="s">
        <v>90</v>
      </c>
      <c r="M351" s="55">
        <v>32</v>
      </c>
      <c r="N351" s="56">
        <v>8</v>
      </c>
      <c r="O351" s="57">
        <v>3</v>
      </c>
      <c r="P351" s="58">
        <v>21</v>
      </c>
      <c r="Q351" s="55">
        <v>116</v>
      </c>
      <c r="R351" s="59" t="s">
        <v>23</v>
      </c>
      <c r="S351" s="60">
        <v>143</v>
      </c>
      <c r="T351" s="64">
        <f t="shared" si="29"/>
        <v>-27</v>
      </c>
      <c r="U351" s="131">
        <f t="shared" si="30"/>
        <v>27</v>
      </c>
    </row>
    <row r="352" spans="1:21" x14ac:dyDescent="0.25">
      <c r="A352" s="75"/>
      <c r="B352" s="92"/>
      <c r="C352" s="97">
        <v>0.52083333333333337</v>
      </c>
      <c r="D352" s="116" t="s">
        <v>271</v>
      </c>
      <c r="E352" s="116" t="s">
        <v>22</v>
      </c>
      <c r="F352" s="116" t="s">
        <v>95</v>
      </c>
      <c r="G352" s="116">
        <v>14</v>
      </c>
      <c r="H352" s="116" t="s">
        <v>23</v>
      </c>
      <c r="I352" s="116">
        <v>4</v>
      </c>
      <c r="K352" s="62" t="s">
        <v>127</v>
      </c>
      <c r="L352" s="54" t="s">
        <v>164</v>
      </c>
      <c r="M352" s="55">
        <v>32</v>
      </c>
      <c r="N352" s="56">
        <v>8</v>
      </c>
      <c r="O352" s="57">
        <v>2</v>
      </c>
      <c r="P352" s="58">
        <v>22</v>
      </c>
      <c r="Q352" s="55">
        <v>66</v>
      </c>
      <c r="R352" s="59" t="s">
        <v>23</v>
      </c>
      <c r="S352" s="60">
        <v>169</v>
      </c>
      <c r="T352" s="64">
        <f t="shared" si="29"/>
        <v>-103</v>
      </c>
      <c r="U352" s="131">
        <f t="shared" si="30"/>
        <v>26</v>
      </c>
    </row>
    <row r="353" spans="1:21" ht="12.75" customHeight="1" x14ac:dyDescent="0.25">
      <c r="A353" s="75"/>
      <c r="B353" s="92"/>
      <c r="C353" s="97">
        <v>0.54166666666666663</v>
      </c>
      <c r="D353" s="116" t="s">
        <v>169</v>
      </c>
      <c r="E353" s="116" t="s">
        <v>22</v>
      </c>
      <c r="F353" s="116" t="s">
        <v>164</v>
      </c>
      <c r="G353" s="116">
        <v>12</v>
      </c>
      <c r="H353" s="116" t="s">
        <v>23</v>
      </c>
      <c r="I353" s="116">
        <v>2</v>
      </c>
      <c r="K353" s="53" t="s">
        <v>128</v>
      </c>
      <c r="L353" s="54" t="s">
        <v>202</v>
      </c>
      <c r="M353" s="55">
        <v>32</v>
      </c>
      <c r="N353" s="56">
        <v>7</v>
      </c>
      <c r="O353" s="57">
        <v>2</v>
      </c>
      <c r="P353" s="58">
        <v>23</v>
      </c>
      <c r="Q353" s="55">
        <v>70</v>
      </c>
      <c r="R353" s="59" t="s">
        <v>23</v>
      </c>
      <c r="S353" s="60">
        <v>144</v>
      </c>
      <c r="T353" s="64">
        <f t="shared" si="29"/>
        <v>-74</v>
      </c>
      <c r="U353" s="131">
        <f t="shared" si="30"/>
        <v>23</v>
      </c>
    </row>
    <row r="354" spans="1:21" ht="13.5" customHeight="1" thickBot="1" x14ac:dyDescent="0.3">
      <c r="A354" s="75"/>
      <c r="B354" s="92"/>
      <c r="C354" s="97">
        <v>0.54166666666666663</v>
      </c>
      <c r="D354" s="116" t="s">
        <v>94</v>
      </c>
      <c r="E354" s="116" t="s">
        <v>22</v>
      </c>
      <c r="F354" s="116" t="s">
        <v>275</v>
      </c>
      <c r="G354" s="116">
        <v>5</v>
      </c>
      <c r="H354" s="116" t="s">
        <v>23</v>
      </c>
      <c r="I354" s="116">
        <v>3</v>
      </c>
      <c r="K354" s="62" t="s">
        <v>129</v>
      </c>
      <c r="L354" s="54" t="s">
        <v>95</v>
      </c>
      <c r="M354" s="187">
        <v>32</v>
      </c>
      <c r="N354" s="188">
        <v>6</v>
      </c>
      <c r="O354" s="189">
        <v>4</v>
      </c>
      <c r="P354" s="58">
        <v>22</v>
      </c>
      <c r="Q354" s="55">
        <v>86</v>
      </c>
      <c r="R354" s="59" t="s">
        <v>23</v>
      </c>
      <c r="S354" s="60">
        <v>169</v>
      </c>
      <c r="T354" s="64">
        <f t="shared" si="29"/>
        <v>-83</v>
      </c>
      <c r="U354" s="131">
        <f t="shared" si="30"/>
        <v>22</v>
      </c>
    </row>
    <row r="355" spans="1:21" ht="13.5" thickBot="1" x14ac:dyDescent="0.3">
      <c r="A355" s="75"/>
      <c r="B355" s="92"/>
      <c r="C355" s="97">
        <v>0.54166666666666663</v>
      </c>
      <c r="D355" s="116" t="s">
        <v>168</v>
      </c>
      <c r="E355" s="116" t="s">
        <v>22</v>
      </c>
      <c r="F355" s="116" t="s">
        <v>101</v>
      </c>
      <c r="G355" s="116">
        <v>4</v>
      </c>
      <c r="H355" s="116" t="s">
        <v>23</v>
      </c>
      <c r="I355" s="116">
        <v>0</v>
      </c>
      <c r="K355" s="44"/>
      <c r="L355" s="44" t="s">
        <v>139</v>
      </c>
      <c r="M355" s="45">
        <f>SUM(M336:M354)</f>
        <v>542</v>
      </c>
      <c r="N355" s="46">
        <f t="shared" ref="N355:Q355" si="31">SUM(N336:N354)</f>
        <v>243</v>
      </c>
      <c r="O355" s="47">
        <f t="shared" si="31"/>
        <v>56</v>
      </c>
      <c r="P355" s="45">
        <f t="shared" si="31"/>
        <v>243</v>
      </c>
      <c r="Q355" s="46">
        <f t="shared" si="31"/>
        <v>1771</v>
      </c>
      <c r="R355" s="47" t="s">
        <v>23</v>
      </c>
      <c r="S355" s="45">
        <f t="shared" ref="S355:U355" si="32">SUM(S336:S354)</f>
        <v>1771</v>
      </c>
      <c r="T355" s="44">
        <f t="shared" si="32"/>
        <v>0</v>
      </c>
      <c r="U355" s="44">
        <f t="shared" si="32"/>
        <v>785</v>
      </c>
    </row>
    <row r="356" spans="1:21" ht="12.75" customHeight="1" thickBot="1" x14ac:dyDescent="0.3">
      <c r="A356" s="75"/>
      <c r="B356" s="92"/>
      <c r="C356" s="97">
        <v>0.75</v>
      </c>
      <c r="D356" s="116" t="s">
        <v>167</v>
      </c>
      <c r="E356" s="116" t="s">
        <v>22</v>
      </c>
      <c r="F356" s="116" t="s">
        <v>272</v>
      </c>
      <c r="G356" s="116">
        <v>1</v>
      </c>
      <c r="H356" s="116" t="s">
        <v>23</v>
      </c>
      <c r="I356" s="116">
        <v>5</v>
      </c>
    </row>
    <row r="357" spans="1:21" ht="12.75" customHeight="1" x14ac:dyDescent="0.25">
      <c r="A357" s="75"/>
      <c r="B357" s="92"/>
      <c r="C357" s="97"/>
      <c r="D357" s="98" t="s">
        <v>241</v>
      </c>
      <c r="E357" s="116"/>
      <c r="F357" s="116" t="s">
        <v>91</v>
      </c>
      <c r="G357" s="319"/>
      <c r="H357" s="319"/>
      <c r="I357" s="319"/>
      <c r="K357" s="332" t="s">
        <v>335</v>
      </c>
      <c r="L357" s="333"/>
      <c r="M357" s="333"/>
      <c r="N357" s="333"/>
      <c r="O357" s="333"/>
      <c r="P357" s="333"/>
      <c r="Q357" s="333"/>
      <c r="R357" s="333"/>
      <c r="S357" s="333"/>
      <c r="T357" s="333"/>
      <c r="U357" s="334"/>
    </row>
    <row r="358" spans="1:21" ht="13.5" thickBot="1" x14ac:dyDescent="0.3">
      <c r="D358" s="12"/>
      <c r="E358" s="12"/>
      <c r="F358" s="12"/>
      <c r="G358" s="12"/>
      <c r="H358" s="12"/>
      <c r="I358" s="12"/>
      <c r="K358" s="338"/>
      <c r="L358" s="339"/>
      <c r="M358" s="339"/>
      <c r="N358" s="339"/>
      <c r="O358" s="339"/>
      <c r="P358" s="339"/>
      <c r="Q358" s="339"/>
      <c r="R358" s="339"/>
      <c r="S358" s="339"/>
      <c r="T358" s="339"/>
      <c r="U358" s="340"/>
    </row>
    <row r="359" spans="1:21" x14ac:dyDescent="0.25">
      <c r="D359" s="12"/>
      <c r="E359" s="12"/>
      <c r="F359" s="12"/>
      <c r="G359" s="12"/>
      <c r="H359" s="12"/>
      <c r="I359" s="12"/>
    </row>
    <row r="360" spans="1:21" x14ac:dyDescent="0.25">
      <c r="D360" s="12"/>
      <c r="E360" s="12"/>
      <c r="F360" s="12"/>
      <c r="G360" s="12"/>
      <c r="H360" s="12"/>
      <c r="I360" s="12"/>
    </row>
    <row r="361" spans="1:21" x14ac:dyDescent="0.25">
      <c r="D361" s="12"/>
      <c r="E361" s="12"/>
      <c r="F361" s="12"/>
      <c r="G361" s="12"/>
      <c r="H361" s="12"/>
      <c r="I361" s="12"/>
    </row>
    <row r="362" spans="1:21" ht="12.75" customHeight="1" x14ac:dyDescent="0.25">
      <c r="D362" s="12"/>
      <c r="E362" s="12"/>
      <c r="F362" s="12"/>
      <c r="G362" s="12"/>
      <c r="H362" s="12"/>
      <c r="I362" s="12"/>
    </row>
    <row r="363" spans="1:21" x14ac:dyDescent="0.25">
      <c r="D363" s="12"/>
      <c r="E363" s="12"/>
      <c r="F363" s="12"/>
      <c r="G363" s="12"/>
      <c r="H363" s="12"/>
      <c r="I363" s="12"/>
    </row>
    <row r="364" spans="1:21" x14ac:dyDescent="0.25">
      <c r="D364" s="12"/>
      <c r="E364" s="12"/>
      <c r="F364" s="12"/>
      <c r="G364" s="12"/>
      <c r="H364" s="12"/>
      <c r="I364" s="12"/>
    </row>
    <row r="365" spans="1:21" x14ac:dyDescent="0.25">
      <c r="D365" s="12"/>
      <c r="E365" s="12"/>
      <c r="F365" s="12"/>
      <c r="G365" s="12"/>
      <c r="H365" s="12"/>
      <c r="I365" s="12"/>
    </row>
    <row r="366" spans="1:21" x14ac:dyDescent="0.25">
      <c r="D366" s="12"/>
      <c r="E366" s="12"/>
      <c r="F366" s="12"/>
      <c r="G366" s="12"/>
      <c r="H366" s="12"/>
      <c r="I366" s="12"/>
      <c r="K366" s="12"/>
      <c r="L366" s="12"/>
      <c r="N366" s="12"/>
      <c r="O366" s="12"/>
      <c r="P366" s="12"/>
    </row>
    <row r="367" spans="1:21" ht="13.5" thickBot="1" x14ac:dyDescent="0.3">
      <c r="D367" s="12"/>
      <c r="E367" s="12"/>
      <c r="F367" s="12"/>
      <c r="G367" s="12"/>
      <c r="H367" s="12"/>
      <c r="I367" s="12"/>
      <c r="U367" s="5"/>
    </row>
    <row r="368" spans="1:21" ht="13.5" customHeight="1" thickBot="1" x14ac:dyDescent="0.3">
      <c r="D368" s="357" t="s">
        <v>10</v>
      </c>
      <c r="E368" s="358"/>
      <c r="F368" s="359"/>
      <c r="K368" s="341" t="s">
        <v>339</v>
      </c>
      <c r="L368" s="342"/>
      <c r="M368" s="342"/>
      <c r="N368" s="342"/>
      <c r="O368" s="342"/>
      <c r="P368" s="342"/>
      <c r="Q368" s="342"/>
      <c r="R368" s="342"/>
      <c r="S368" s="342"/>
      <c r="T368" s="342"/>
      <c r="U368" s="343"/>
    </row>
    <row r="369" spans="1:21" ht="13.5" thickBot="1" x14ac:dyDescent="0.3">
      <c r="A369" s="194"/>
      <c r="B369" s="3"/>
      <c r="C369" s="1"/>
      <c r="D369" s="95" t="s">
        <v>293</v>
      </c>
      <c r="E369" s="95"/>
      <c r="F369" s="96">
        <v>45059</v>
      </c>
      <c r="G369" s="12"/>
      <c r="H369" s="12"/>
      <c r="I369" s="12"/>
      <c r="K369" s="13" t="s">
        <v>141</v>
      </c>
      <c r="L369" s="13" t="s">
        <v>105</v>
      </c>
      <c r="M369" s="13" t="s">
        <v>106</v>
      </c>
      <c r="N369" s="14" t="s">
        <v>107</v>
      </c>
      <c r="O369" s="15" t="s">
        <v>108</v>
      </c>
      <c r="P369" s="16" t="s">
        <v>109</v>
      </c>
      <c r="Q369" s="329" t="s">
        <v>144</v>
      </c>
      <c r="R369" s="330"/>
      <c r="S369" s="331"/>
      <c r="T369" s="13" t="s">
        <v>110</v>
      </c>
      <c r="U369" s="13" t="s">
        <v>111</v>
      </c>
    </row>
    <row r="370" spans="1:21" x14ac:dyDescent="0.25">
      <c r="A370" s="195"/>
      <c r="B370" s="77"/>
      <c r="C370" s="97">
        <v>0.625</v>
      </c>
      <c r="D370" s="116" t="s">
        <v>174</v>
      </c>
      <c r="E370" s="116" t="s">
        <v>22</v>
      </c>
      <c r="F370" s="116" t="s">
        <v>173</v>
      </c>
      <c r="G370" s="116">
        <v>10</v>
      </c>
      <c r="H370" s="116" t="s">
        <v>23</v>
      </c>
      <c r="I370" s="116">
        <v>4</v>
      </c>
      <c r="K370" s="99" t="s">
        <v>112</v>
      </c>
      <c r="L370" s="100" t="s">
        <v>42</v>
      </c>
      <c r="M370" s="101">
        <v>26</v>
      </c>
      <c r="N370" s="102">
        <v>22</v>
      </c>
      <c r="O370" s="103">
        <v>3</v>
      </c>
      <c r="P370" s="104">
        <v>1</v>
      </c>
      <c r="Q370" s="101">
        <v>116</v>
      </c>
      <c r="R370" s="105" t="s">
        <v>23</v>
      </c>
      <c r="S370" s="106">
        <v>34</v>
      </c>
      <c r="T370" s="107">
        <f>Q370-S370</f>
        <v>82</v>
      </c>
      <c r="U370" s="99">
        <f>N370*3+O370</f>
        <v>69</v>
      </c>
    </row>
    <row r="371" spans="1:21" x14ac:dyDescent="0.25">
      <c r="A371" s="195"/>
      <c r="B371" s="77"/>
      <c r="C371" s="97">
        <v>0.66666666666666663</v>
      </c>
      <c r="D371" s="116" t="s">
        <v>102</v>
      </c>
      <c r="E371" s="116" t="s">
        <v>22</v>
      </c>
      <c r="F371" s="116" t="s">
        <v>172</v>
      </c>
      <c r="G371" s="116">
        <v>3</v>
      </c>
      <c r="H371" s="116" t="s">
        <v>23</v>
      </c>
      <c r="I371" s="116">
        <v>8</v>
      </c>
      <c r="K371" s="53" t="s">
        <v>113</v>
      </c>
      <c r="L371" s="54" t="s">
        <v>171</v>
      </c>
      <c r="M371" s="55">
        <v>26</v>
      </c>
      <c r="N371" s="56">
        <v>20</v>
      </c>
      <c r="O371" s="57">
        <v>1</v>
      </c>
      <c r="P371" s="58">
        <v>5</v>
      </c>
      <c r="Q371" s="55">
        <v>106</v>
      </c>
      <c r="R371" s="59" t="s">
        <v>23</v>
      </c>
      <c r="S371" s="60">
        <v>45</v>
      </c>
      <c r="T371" s="63">
        <f>Q371-S371</f>
        <v>61</v>
      </c>
      <c r="U371" s="53">
        <f>N371*3+O371</f>
        <v>61</v>
      </c>
    </row>
    <row r="372" spans="1:21" x14ac:dyDescent="0.25">
      <c r="A372" s="195"/>
      <c r="B372" s="167" t="s">
        <v>280</v>
      </c>
      <c r="C372" s="97">
        <v>0.66666666666666663</v>
      </c>
      <c r="D372" s="116" t="s">
        <v>138</v>
      </c>
      <c r="E372" s="116" t="s">
        <v>22</v>
      </c>
      <c r="F372" s="98" t="s">
        <v>46</v>
      </c>
      <c r="G372" s="98">
        <v>3</v>
      </c>
      <c r="H372" s="98" t="s">
        <v>23</v>
      </c>
      <c r="I372" s="98">
        <v>0</v>
      </c>
      <c r="K372" s="62" t="s">
        <v>115</v>
      </c>
      <c r="L372" s="54" t="s">
        <v>104</v>
      </c>
      <c r="M372" s="55">
        <v>26</v>
      </c>
      <c r="N372" s="56">
        <v>18</v>
      </c>
      <c r="O372" s="57">
        <v>1</v>
      </c>
      <c r="P372" s="58">
        <v>7</v>
      </c>
      <c r="Q372" s="55">
        <v>112</v>
      </c>
      <c r="R372" s="59" t="s">
        <v>23</v>
      </c>
      <c r="S372" s="60">
        <v>63</v>
      </c>
      <c r="T372" s="61">
        <f>Q372-S372</f>
        <v>49</v>
      </c>
      <c r="U372" s="53">
        <f>N372*3+O372</f>
        <v>55</v>
      </c>
    </row>
    <row r="373" spans="1:21" x14ac:dyDescent="0.25">
      <c r="A373" s="195"/>
      <c r="B373" s="167" t="s">
        <v>280</v>
      </c>
      <c r="C373" s="97">
        <v>0.75</v>
      </c>
      <c r="D373" s="98" t="s">
        <v>16</v>
      </c>
      <c r="E373" s="116" t="s">
        <v>22</v>
      </c>
      <c r="F373" s="116" t="s">
        <v>171</v>
      </c>
      <c r="G373" s="98">
        <v>0</v>
      </c>
      <c r="H373" s="98" t="s">
        <v>23</v>
      </c>
      <c r="I373" s="98">
        <v>3</v>
      </c>
      <c r="K373" s="53" t="s">
        <v>116</v>
      </c>
      <c r="L373" s="54" t="s">
        <v>138</v>
      </c>
      <c r="M373" s="55">
        <v>26</v>
      </c>
      <c r="N373" s="56">
        <v>16</v>
      </c>
      <c r="O373" s="57">
        <v>1</v>
      </c>
      <c r="P373" s="58">
        <v>9</v>
      </c>
      <c r="Q373" s="55">
        <v>106</v>
      </c>
      <c r="R373" s="59" t="s">
        <v>23</v>
      </c>
      <c r="S373" s="60">
        <v>72</v>
      </c>
      <c r="T373" s="61">
        <f>Q373-S373</f>
        <v>34</v>
      </c>
      <c r="U373" s="53">
        <f>N373*3+O373</f>
        <v>49</v>
      </c>
    </row>
    <row r="374" spans="1:21" x14ac:dyDescent="0.25">
      <c r="A374" s="195"/>
      <c r="B374" s="167" t="s">
        <v>280</v>
      </c>
      <c r="C374" s="97">
        <v>0.79166666666666663</v>
      </c>
      <c r="D374" s="98" t="s">
        <v>48</v>
      </c>
      <c r="E374" s="116" t="s">
        <v>22</v>
      </c>
      <c r="F374" s="116" t="s">
        <v>135</v>
      </c>
      <c r="G374" s="98">
        <v>0</v>
      </c>
      <c r="H374" s="98" t="s">
        <v>23</v>
      </c>
      <c r="I374" s="98">
        <v>3</v>
      </c>
      <c r="K374" s="62" t="s">
        <v>117</v>
      </c>
      <c r="L374" s="74" t="s">
        <v>174</v>
      </c>
      <c r="M374" s="55">
        <v>26</v>
      </c>
      <c r="N374" s="56">
        <v>16</v>
      </c>
      <c r="O374" s="57">
        <v>0</v>
      </c>
      <c r="P374" s="58">
        <v>10</v>
      </c>
      <c r="Q374" s="55">
        <v>92</v>
      </c>
      <c r="R374" s="59" t="s">
        <v>23</v>
      </c>
      <c r="S374" s="60">
        <v>68</v>
      </c>
      <c r="T374" s="65">
        <f>Q374-S374</f>
        <v>24</v>
      </c>
      <c r="U374" s="53">
        <f>N374*3+O374</f>
        <v>48</v>
      </c>
    </row>
    <row r="375" spans="1:21" x14ac:dyDescent="0.25">
      <c r="A375" s="195"/>
      <c r="B375" s="77"/>
      <c r="C375" s="97">
        <v>0.83333333333333337</v>
      </c>
      <c r="D375" s="116" t="s">
        <v>96</v>
      </c>
      <c r="E375" s="116" t="s">
        <v>22</v>
      </c>
      <c r="F375" s="116" t="s">
        <v>104</v>
      </c>
      <c r="G375" s="116">
        <v>1</v>
      </c>
      <c r="H375" s="116" t="s">
        <v>23</v>
      </c>
      <c r="I375" s="116">
        <v>1</v>
      </c>
      <c r="K375" s="53" t="s">
        <v>118</v>
      </c>
      <c r="L375" s="54" t="s">
        <v>96</v>
      </c>
      <c r="M375" s="55">
        <v>26</v>
      </c>
      <c r="N375" s="56">
        <v>13</v>
      </c>
      <c r="O375" s="57">
        <v>4</v>
      </c>
      <c r="P375" s="58">
        <v>9</v>
      </c>
      <c r="Q375" s="55">
        <v>79</v>
      </c>
      <c r="R375" s="59" t="s">
        <v>23</v>
      </c>
      <c r="S375" s="60">
        <v>84</v>
      </c>
      <c r="T375" s="64">
        <f>Q375-S375</f>
        <v>-5</v>
      </c>
      <c r="U375" s="53">
        <f>N375*3+O375</f>
        <v>43</v>
      </c>
    </row>
    <row r="376" spans="1:21" x14ac:dyDescent="0.25">
      <c r="A376" s="17">
        <v>45061</v>
      </c>
      <c r="B376" s="77" t="s">
        <v>297</v>
      </c>
      <c r="C376" s="97">
        <v>0.83333333333333337</v>
      </c>
      <c r="D376" s="116" t="s">
        <v>42</v>
      </c>
      <c r="E376" s="116" t="s">
        <v>22</v>
      </c>
      <c r="F376" s="116" t="s">
        <v>44</v>
      </c>
      <c r="G376" s="116">
        <v>3</v>
      </c>
      <c r="H376" s="116" t="s">
        <v>23</v>
      </c>
      <c r="I376" s="116">
        <v>2</v>
      </c>
      <c r="K376" s="62" t="s">
        <v>119</v>
      </c>
      <c r="L376" s="54" t="s">
        <v>102</v>
      </c>
      <c r="M376" s="55">
        <v>26</v>
      </c>
      <c r="N376" s="56">
        <v>12</v>
      </c>
      <c r="O376" s="57">
        <v>2</v>
      </c>
      <c r="P376" s="58">
        <v>12</v>
      </c>
      <c r="Q376" s="55">
        <v>88</v>
      </c>
      <c r="R376" s="59" t="s">
        <v>23</v>
      </c>
      <c r="S376" s="60">
        <v>94</v>
      </c>
      <c r="T376" s="64">
        <f>Q376-S376</f>
        <v>-6</v>
      </c>
      <c r="U376" s="53">
        <f>N376*3+O376</f>
        <v>38</v>
      </c>
    </row>
    <row r="377" spans="1:21" x14ac:dyDescent="0.25">
      <c r="B377" s="76"/>
      <c r="C377" s="1"/>
      <c r="D377" s="12"/>
      <c r="E377" s="12"/>
      <c r="F377" s="12"/>
      <c r="G377" s="12"/>
      <c r="H377" s="12"/>
      <c r="I377" s="12"/>
      <c r="K377" s="53" t="s">
        <v>120</v>
      </c>
      <c r="L377" s="54" t="s">
        <v>135</v>
      </c>
      <c r="M377" s="55">
        <v>26</v>
      </c>
      <c r="N377" s="56">
        <v>12</v>
      </c>
      <c r="O377" s="57">
        <v>1</v>
      </c>
      <c r="P377" s="58">
        <v>13</v>
      </c>
      <c r="Q377" s="55">
        <v>62</v>
      </c>
      <c r="R377" s="59" t="s">
        <v>23</v>
      </c>
      <c r="S377" s="60">
        <v>74</v>
      </c>
      <c r="T377" s="61">
        <f>Q377-S377</f>
        <v>-12</v>
      </c>
      <c r="U377" s="53">
        <f>N377*3+O377</f>
        <v>37</v>
      </c>
    </row>
    <row r="378" spans="1:21" x14ac:dyDescent="0.25">
      <c r="B378" s="76"/>
      <c r="C378" s="1"/>
      <c r="D378" s="95" t="s">
        <v>295</v>
      </c>
      <c r="E378" s="95"/>
      <c r="F378" s="96">
        <v>45063</v>
      </c>
      <c r="G378" s="12"/>
      <c r="H378" s="12"/>
      <c r="I378" s="12"/>
      <c r="K378" s="62" t="s">
        <v>121</v>
      </c>
      <c r="L378" s="54" t="s">
        <v>173</v>
      </c>
      <c r="M378" s="55">
        <v>26</v>
      </c>
      <c r="N378" s="56">
        <v>8</v>
      </c>
      <c r="O378" s="57">
        <v>2</v>
      </c>
      <c r="P378" s="58">
        <v>16</v>
      </c>
      <c r="Q378" s="55">
        <v>81</v>
      </c>
      <c r="R378" s="59" t="s">
        <v>23</v>
      </c>
      <c r="S378" s="60">
        <v>106</v>
      </c>
      <c r="T378" s="64">
        <f>Q378-S378</f>
        <v>-25</v>
      </c>
      <c r="U378" s="53">
        <f>N378*3+O378</f>
        <v>26</v>
      </c>
    </row>
    <row r="379" spans="1:21" x14ac:dyDescent="0.25">
      <c r="A379" s="17">
        <v>45063</v>
      </c>
      <c r="B379" s="77" t="s">
        <v>282</v>
      </c>
      <c r="C379" s="97">
        <v>0.83333333333333337</v>
      </c>
      <c r="D379" s="116" t="s">
        <v>171</v>
      </c>
      <c r="E379" s="116" t="s">
        <v>22</v>
      </c>
      <c r="F379" s="116" t="s">
        <v>174</v>
      </c>
      <c r="G379" s="98">
        <v>3</v>
      </c>
      <c r="H379" s="98" t="s">
        <v>23</v>
      </c>
      <c r="I379" s="98">
        <v>0</v>
      </c>
      <c r="K379" s="53" t="s">
        <v>123</v>
      </c>
      <c r="L379" s="54" t="s">
        <v>48</v>
      </c>
      <c r="M379" s="55">
        <v>26</v>
      </c>
      <c r="N379" s="56">
        <v>8</v>
      </c>
      <c r="O379" s="57">
        <v>1</v>
      </c>
      <c r="P379" s="58">
        <v>17</v>
      </c>
      <c r="Q379" s="55">
        <v>44</v>
      </c>
      <c r="R379" s="59" t="s">
        <v>23</v>
      </c>
      <c r="S379" s="60">
        <v>77</v>
      </c>
      <c r="T379" s="64">
        <f>Q379-S379</f>
        <v>-33</v>
      </c>
      <c r="U379" s="53">
        <f>N379*3+O379</f>
        <v>25</v>
      </c>
    </row>
    <row r="380" spans="1:21" x14ac:dyDescent="0.25">
      <c r="B380" s="76"/>
      <c r="C380" s="1"/>
      <c r="D380" s="12"/>
      <c r="E380" s="12"/>
      <c r="F380" s="194"/>
      <c r="G380" s="12"/>
      <c r="H380" s="12"/>
      <c r="K380" s="62" t="s">
        <v>124</v>
      </c>
      <c r="L380" s="66" t="s">
        <v>16</v>
      </c>
      <c r="M380" s="55">
        <v>26</v>
      </c>
      <c r="N380" s="67">
        <v>7</v>
      </c>
      <c r="O380" s="68">
        <v>2</v>
      </c>
      <c r="P380" s="69">
        <v>17</v>
      </c>
      <c r="Q380" s="70">
        <v>42</v>
      </c>
      <c r="R380" s="71" t="s">
        <v>23</v>
      </c>
      <c r="S380" s="72">
        <v>73</v>
      </c>
      <c r="T380" s="73">
        <f>Q380-S380</f>
        <v>-31</v>
      </c>
      <c r="U380" s="62">
        <f>N380*3+O380</f>
        <v>23</v>
      </c>
    </row>
    <row r="381" spans="1:21" x14ac:dyDescent="0.25">
      <c r="B381" s="76"/>
      <c r="C381" s="1"/>
      <c r="D381" s="95" t="s">
        <v>294</v>
      </c>
      <c r="E381" s="95"/>
      <c r="F381" s="96">
        <v>45066</v>
      </c>
      <c r="G381" s="12"/>
      <c r="H381" s="12"/>
      <c r="K381" s="53" t="s">
        <v>125</v>
      </c>
      <c r="L381" s="74" t="s">
        <v>172</v>
      </c>
      <c r="M381" s="55">
        <v>26</v>
      </c>
      <c r="N381" s="56">
        <v>7</v>
      </c>
      <c r="O381" s="57">
        <v>2</v>
      </c>
      <c r="P381" s="58">
        <v>17</v>
      </c>
      <c r="Q381" s="55">
        <v>54</v>
      </c>
      <c r="R381" s="59" t="s">
        <v>23</v>
      </c>
      <c r="S381" s="60">
        <v>97</v>
      </c>
      <c r="T381" s="64">
        <f>Q381-S381</f>
        <v>-43</v>
      </c>
      <c r="U381" s="53">
        <f>N381*3+O381</f>
        <v>23</v>
      </c>
    </row>
    <row r="382" spans="1:21" x14ac:dyDescent="0.25">
      <c r="A382" s="195"/>
      <c r="B382" s="167" t="s">
        <v>280</v>
      </c>
      <c r="C382" s="97">
        <v>0.625</v>
      </c>
      <c r="D382" s="116" t="s">
        <v>172</v>
      </c>
      <c r="E382" s="116" t="s">
        <v>22</v>
      </c>
      <c r="F382" s="116" t="s">
        <v>42</v>
      </c>
      <c r="G382" s="116">
        <v>0</v>
      </c>
      <c r="H382" s="116" t="s">
        <v>23</v>
      </c>
      <c r="I382" s="116">
        <v>0</v>
      </c>
      <c r="K382" s="62" t="s">
        <v>126</v>
      </c>
      <c r="L382" s="54" t="s">
        <v>46</v>
      </c>
      <c r="M382" s="55">
        <v>26</v>
      </c>
      <c r="N382" s="56">
        <v>7</v>
      </c>
      <c r="O382" s="57">
        <v>0</v>
      </c>
      <c r="P382" s="58">
        <v>19</v>
      </c>
      <c r="Q382" s="55">
        <v>45</v>
      </c>
      <c r="R382" s="59" t="s">
        <v>23</v>
      </c>
      <c r="S382" s="60">
        <v>97</v>
      </c>
      <c r="T382" s="64">
        <f>Q382-S382</f>
        <v>-52</v>
      </c>
      <c r="U382" s="53">
        <f>N382*3+O382</f>
        <v>21</v>
      </c>
    </row>
    <row r="383" spans="1:21" ht="13.5" thickBot="1" x14ac:dyDescent="0.3">
      <c r="A383" s="195"/>
      <c r="B383" s="167" t="s">
        <v>280</v>
      </c>
      <c r="C383" s="97">
        <v>0.625</v>
      </c>
      <c r="D383" s="116" t="s">
        <v>135</v>
      </c>
      <c r="E383" s="116" t="s">
        <v>22</v>
      </c>
      <c r="F383" s="98" t="s">
        <v>16</v>
      </c>
      <c r="G383" s="98">
        <v>3</v>
      </c>
      <c r="H383" s="98" t="s">
        <v>23</v>
      </c>
      <c r="I383" s="98">
        <v>0</v>
      </c>
      <c r="K383" s="62" t="s">
        <v>132</v>
      </c>
      <c r="L383" s="54" t="s">
        <v>44</v>
      </c>
      <c r="M383" s="55">
        <v>26</v>
      </c>
      <c r="N383" s="56">
        <v>6</v>
      </c>
      <c r="O383" s="57">
        <v>0</v>
      </c>
      <c r="P383" s="58">
        <v>20</v>
      </c>
      <c r="Q383" s="55">
        <v>50</v>
      </c>
      <c r="R383" s="59" t="s">
        <v>23</v>
      </c>
      <c r="S383" s="60">
        <v>93</v>
      </c>
      <c r="T383" s="64">
        <f>Q383-S383</f>
        <v>-43</v>
      </c>
      <c r="U383" s="53">
        <f>N383*3+O383</f>
        <v>18</v>
      </c>
    </row>
    <row r="384" spans="1:21" ht="13.5" thickBot="1" x14ac:dyDescent="0.3">
      <c r="A384" s="195"/>
      <c r="B384" s="167" t="s">
        <v>280</v>
      </c>
      <c r="C384" s="97">
        <v>0.79166666666666663</v>
      </c>
      <c r="D384" s="116" t="s">
        <v>171</v>
      </c>
      <c r="E384" s="116" t="s">
        <v>22</v>
      </c>
      <c r="F384" s="98" t="s">
        <v>102</v>
      </c>
      <c r="G384" s="98">
        <v>3</v>
      </c>
      <c r="H384" s="98" t="s">
        <v>23</v>
      </c>
      <c r="I384" s="98">
        <v>0</v>
      </c>
      <c r="K384" s="44"/>
      <c r="L384" s="44" t="s">
        <v>139</v>
      </c>
      <c r="M384" s="45">
        <f>SUM(M370:M383)</f>
        <v>364</v>
      </c>
      <c r="N384" s="46">
        <f t="shared" ref="N384:Q384" si="33">SUM(N370:N383)</f>
        <v>172</v>
      </c>
      <c r="O384" s="47">
        <f t="shared" si="33"/>
        <v>20</v>
      </c>
      <c r="P384" s="45">
        <f t="shared" si="33"/>
        <v>172</v>
      </c>
      <c r="Q384" s="46">
        <f t="shared" si="33"/>
        <v>1077</v>
      </c>
      <c r="R384" s="47" t="s">
        <v>23</v>
      </c>
      <c r="S384" s="45">
        <f t="shared" ref="S384:U384" si="34">SUM(S370:S383)</f>
        <v>1077</v>
      </c>
      <c r="T384" s="44">
        <f t="shared" si="34"/>
        <v>0</v>
      </c>
      <c r="U384" s="44">
        <f t="shared" si="34"/>
        <v>536</v>
      </c>
    </row>
    <row r="385" spans="1:21" ht="13.5" thickBot="1" x14ac:dyDescent="0.3">
      <c r="A385" s="195"/>
      <c r="B385" s="167" t="s">
        <v>280</v>
      </c>
      <c r="C385" s="97">
        <v>0.79166666666666663</v>
      </c>
      <c r="D385" s="98" t="s">
        <v>46</v>
      </c>
      <c r="E385" s="116" t="s">
        <v>22</v>
      </c>
      <c r="F385" s="116" t="s">
        <v>48</v>
      </c>
      <c r="G385" s="98">
        <v>0</v>
      </c>
      <c r="H385" s="98" t="s">
        <v>23</v>
      </c>
      <c r="I385" s="98">
        <v>3</v>
      </c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</row>
    <row r="386" spans="1:21" x14ac:dyDescent="0.25">
      <c r="A386" s="195"/>
      <c r="B386" s="167" t="s">
        <v>280</v>
      </c>
      <c r="C386" s="97">
        <v>0.79166666666666663</v>
      </c>
      <c r="D386" s="116" t="s">
        <v>173</v>
      </c>
      <c r="E386" s="116" t="s">
        <v>22</v>
      </c>
      <c r="F386" s="98" t="s">
        <v>138</v>
      </c>
      <c r="G386" s="98">
        <v>3</v>
      </c>
      <c r="H386" s="98" t="s">
        <v>23</v>
      </c>
      <c r="I386" s="98">
        <v>0</v>
      </c>
      <c r="K386" s="344" t="s">
        <v>315</v>
      </c>
      <c r="L386" s="345"/>
      <c r="M386" s="345"/>
      <c r="N386" s="345"/>
      <c r="O386" s="345"/>
      <c r="P386" s="345"/>
      <c r="Q386" s="345"/>
      <c r="R386" s="345"/>
      <c r="S386" s="345"/>
      <c r="T386" s="345"/>
      <c r="U386" s="346"/>
    </row>
    <row r="387" spans="1:21" ht="13.5" thickBot="1" x14ac:dyDescent="0.3">
      <c r="A387" s="195"/>
      <c r="B387" s="77"/>
      <c r="C387" s="97">
        <v>0.83333333333333337</v>
      </c>
      <c r="D387" s="116" t="s">
        <v>104</v>
      </c>
      <c r="E387" s="116" t="s">
        <v>22</v>
      </c>
      <c r="F387" s="116" t="s">
        <v>174</v>
      </c>
      <c r="G387" s="75">
        <v>3</v>
      </c>
      <c r="H387" s="75" t="s">
        <v>23</v>
      </c>
      <c r="I387" s="75">
        <v>0</v>
      </c>
      <c r="K387" s="347"/>
      <c r="L387" s="348"/>
      <c r="M387" s="348"/>
      <c r="N387" s="348"/>
      <c r="O387" s="348"/>
      <c r="P387" s="348"/>
      <c r="Q387" s="348"/>
      <c r="R387" s="348"/>
      <c r="S387" s="348"/>
      <c r="T387" s="348"/>
      <c r="U387" s="349"/>
    </row>
    <row r="388" spans="1:21" x14ac:dyDescent="0.25">
      <c r="A388" s="17">
        <v>45068</v>
      </c>
      <c r="B388" s="77" t="s">
        <v>289</v>
      </c>
      <c r="C388" s="97">
        <v>0.79166666666666663</v>
      </c>
      <c r="D388" s="116" t="s">
        <v>44</v>
      </c>
      <c r="E388" s="116" t="s">
        <v>22</v>
      </c>
      <c r="F388" s="116" t="s">
        <v>96</v>
      </c>
      <c r="G388" s="75">
        <v>0</v>
      </c>
      <c r="H388" s="75" t="s">
        <v>23</v>
      </c>
      <c r="I388" s="75">
        <v>3</v>
      </c>
    </row>
    <row r="389" spans="1:21" ht="12.75" customHeight="1" x14ac:dyDescent="0.25">
      <c r="B389" s="76"/>
      <c r="C389" s="1"/>
      <c r="D389" s="12"/>
      <c r="E389" s="12"/>
      <c r="F389" s="194"/>
      <c r="G389" s="12"/>
      <c r="H389" s="12"/>
      <c r="I389" s="12"/>
      <c r="M389" s="1"/>
      <c r="O389" s="1"/>
      <c r="P389" s="1"/>
      <c r="Q389" s="1"/>
      <c r="S389" s="1"/>
      <c r="T389" s="1"/>
      <c r="U389" s="1"/>
    </row>
    <row r="390" spans="1:21" x14ac:dyDescent="0.25">
      <c r="B390" s="76"/>
      <c r="C390" s="1"/>
      <c r="D390" s="95" t="s">
        <v>300</v>
      </c>
      <c r="E390" s="95"/>
      <c r="F390" s="96">
        <v>45073</v>
      </c>
      <c r="G390" s="12"/>
      <c r="H390" s="12"/>
      <c r="I390" s="12"/>
      <c r="M390" s="1"/>
      <c r="O390" s="1"/>
      <c r="P390" s="1"/>
      <c r="Q390" s="1"/>
      <c r="S390" s="1"/>
      <c r="T390" s="1"/>
      <c r="U390" s="1"/>
    </row>
    <row r="391" spans="1:21" x14ac:dyDescent="0.25">
      <c r="A391" s="17">
        <v>45073</v>
      </c>
      <c r="B391" s="77" t="s">
        <v>301</v>
      </c>
      <c r="C391" s="97">
        <v>0.70833333333333337</v>
      </c>
      <c r="D391" s="116" t="s">
        <v>96</v>
      </c>
      <c r="E391" s="116" t="s">
        <v>22</v>
      </c>
      <c r="F391" s="116" t="s">
        <v>44</v>
      </c>
      <c r="G391" s="75">
        <v>3</v>
      </c>
      <c r="H391" s="75" t="s">
        <v>23</v>
      </c>
      <c r="I391" s="75">
        <v>0</v>
      </c>
    </row>
    <row r="392" spans="1:21" x14ac:dyDescent="0.25">
      <c r="B392" s="76"/>
      <c r="C392" s="1"/>
      <c r="D392" s="95" t="s">
        <v>302</v>
      </c>
      <c r="E392" s="95"/>
      <c r="F392" s="96">
        <v>45073</v>
      </c>
      <c r="G392" s="12"/>
      <c r="H392" s="12"/>
      <c r="I392" s="12"/>
    </row>
    <row r="393" spans="1:21" x14ac:dyDescent="0.25">
      <c r="A393" s="17">
        <v>45073</v>
      </c>
      <c r="B393" s="77" t="s">
        <v>301</v>
      </c>
      <c r="C393" s="97">
        <v>0.79166666666666663</v>
      </c>
      <c r="D393" s="116" t="s">
        <v>42</v>
      </c>
      <c r="E393" s="116" t="s">
        <v>22</v>
      </c>
      <c r="F393" s="116" t="s">
        <v>174</v>
      </c>
      <c r="G393" s="116">
        <v>6</v>
      </c>
      <c r="H393" s="116" t="s">
        <v>23</v>
      </c>
      <c r="I393" s="116">
        <v>3</v>
      </c>
    </row>
    <row r="394" spans="1:21" x14ac:dyDescent="0.25">
      <c r="B394" s="76"/>
      <c r="C394" s="1"/>
      <c r="D394" s="12"/>
      <c r="E394" s="12"/>
      <c r="F394" s="194"/>
      <c r="G394" s="12"/>
      <c r="H394" s="12"/>
      <c r="I394" s="12"/>
    </row>
    <row r="395" spans="1:21" x14ac:dyDescent="0.25">
      <c r="B395" s="76"/>
      <c r="C395" s="1"/>
      <c r="D395" s="95" t="s">
        <v>314</v>
      </c>
      <c r="E395" s="95"/>
      <c r="F395" s="96">
        <v>45080</v>
      </c>
      <c r="G395" s="12"/>
      <c r="H395" s="12"/>
      <c r="I395" s="12"/>
    </row>
    <row r="396" spans="1:21" x14ac:dyDescent="0.25">
      <c r="A396" s="17">
        <v>45080</v>
      </c>
      <c r="B396" s="77" t="s">
        <v>301</v>
      </c>
      <c r="C396" s="97">
        <v>0.75</v>
      </c>
      <c r="D396" s="116" t="s">
        <v>174</v>
      </c>
      <c r="E396" s="116" t="s">
        <v>22</v>
      </c>
      <c r="F396" s="116" t="s">
        <v>48</v>
      </c>
      <c r="G396" s="75">
        <v>3</v>
      </c>
      <c r="H396" s="75" t="s">
        <v>23</v>
      </c>
      <c r="I396" s="75">
        <v>0</v>
      </c>
    </row>
    <row r="397" spans="1:21" x14ac:dyDescent="0.25">
      <c r="B397" s="76"/>
      <c r="C397" s="1"/>
      <c r="D397" s="95" t="s">
        <v>303</v>
      </c>
      <c r="E397" s="95"/>
      <c r="F397" s="96">
        <v>45080</v>
      </c>
      <c r="G397" s="12"/>
      <c r="H397" s="12"/>
      <c r="I397" s="12"/>
    </row>
    <row r="398" spans="1:21" x14ac:dyDescent="0.25">
      <c r="A398" s="17">
        <v>45080</v>
      </c>
      <c r="B398" s="77" t="s">
        <v>301</v>
      </c>
      <c r="C398" s="97">
        <v>0.72916666666666663</v>
      </c>
      <c r="D398" s="116" t="s">
        <v>102</v>
      </c>
      <c r="E398" s="116" t="s">
        <v>22</v>
      </c>
      <c r="F398" s="98" t="s">
        <v>16</v>
      </c>
      <c r="G398" s="98">
        <v>3</v>
      </c>
      <c r="H398" s="98" t="s">
        <v>23</v>
      </c>
      <c r="I398" s="98">
        <v>0</v>
      </c>
    </row>
    <row r="399" spans="1:21" x14ac:dyDescent="0.25">
      <c r="A399" s="1"/>
      <c r="B399" s="1"/>
      <c r="C399" s="1"/>
    </row>
    <row r="400" spans="1:21" x14ac:dyDescent="0.25">
      <c r="B400" s="76"/>
      <c r="C400" s="1"/>
      <c r="D400" s="95" t="s">
        <v>304</v>
      </c>
      <c r="E400" s="95"/>
      <c r="F400" s="96">
        <v>45082</v>
      </c>
      <c r="G400" s="12"/>
      <c r="H400" s="12"/>
    </row>
    <row r="401" spans="1:9" x14ac:dyDescent="0.25">
      <c r="A401" s="17">
        <v>45082</v>
      </c>
      <c r="B401" s="167" t="s">
        <v>280</v>
      </c>
      <c r="C401" s="97">
        <v>0.83333333333333337</v>
      </c>
      <c r="D401" s="98" t="s">
        <v>44</v>
      </c>
      <c r="E401" s="116" t="s">
        <v>22</v>
      </c>
      <c r="F401" s="116" t="s">
        <v>138</v>
      </c>
      <c r="G401" s="98">
        <v>0</v>
      </c>
      <c r="H401" s="98" t="s">
        <v>23</v>
      </c>
      <c r="I401" s="98">
        <v>3</v>
      </c>
    </row>
    <row r="402" spans="1:9" x14ac:dyDescent="0.25">
      <c r="B402" s="76"/>
      <c r="C402" s="12"/>
      <c r="D402" s="12"/>
      <c r="E402" s="12"/>
      <c r="F402" s="12"/>
      <c r="G402" s="12"/>
      <c r="H402" s="12"/>
      <c r="I402" s="12"/>
    </row>
    <row r="403" spans="1:9" x14ac:dyDescent="0.25">
      <c r="B403" s="76"/>
      <c r="C403" s="1"/>
      <c r="D403" s="95" t="s">
        <v>305</v>
      </c>
      <c r="E403" s="95"/>
      <c r="F403" s="96">
        <v>45087</v>
      </c>
      <c r="G403" s="12"/>
      <c r="H403" s="12"/>
      <c r="I403" s="12"/>
    </row>
    <row r="404" spans="1:9" x14ac:dyDescent="0.25">
      <c r="A404" s="17">
        <v>45087</v>
      </c>
      <c r="B404" s="77" t="s">
        <v>286</v>
      </c>
      <c r="C404" s="97">
        <v>0.70833333333333337</v>
      </c>
      <c r="D404" s="116" t="s">
        <v>102</v>
      </c>
      <c r="E404" s="116" t="s">
        <v>22</v>
      </c>
      <c r="F404" s="116" t="s">
        <v>96</v>
      </c>
      <c r="G404" s="116">
        <v>5</v>
      </c>
      <c r="H404" s="116" t="s">
        <v>23</v>
      </c>
      <c r="I404" s="116">
        <v>0</v>
      </c>
    </row>
  </sheetData>
  <autoFilter ref="A1:U398" xr:uid="{00000000-0001-0000-0000-000000000000}"/>
  <mergeCells count="77">
    <mergeCell ref="G105:I105"/>
    <mergeCell ref="G328:I328"/>
    <mergeCell ref="G288:I288"/>
    <mergeCell ref="G317:I317"/>
    <mergeCell ref="G289:I289"/>
    <mergeCell ref="G258:I258"/>
    <mergeCell ref="G269:I269"/>
    <mergeCell ref="G267:I267"/>
    <mergeCell ref="G268:I268"/>
    <mergeCell ref="G256:I256"/>
    <mergeCell ref="G138:I138"/>
    <mergeCell ref="K2:U2"/>
    <mergeCell ref="Q3:S3"/>
    <mergeCell ref="K216:U216"/>
    <mergeCell ref="K32:U32"/>
    <mergeCell ref="Q96:S96"/>
    <mergeCell ref="K179:U185"/>
    <mergeCell ref="Q188:S188"/>
    <mergeCell ref="K54:U57"/>
    <mergeCell ref="K86:U93"/>
    <mergeCell ref="K62:U62"/>
    <mergeCell ref="Q63:S63"/>
    <mergeCell ref="Q33:S33"/>
    <mergeCell ref="Q129:S129"/>
    <mergeCell ref="K24:U29"/>
    <mergeCell ref="K95:U95"/>
    <mergeCell ref="D368:F368"/>
    <mergeCell ref="D2:F2"/>
    <mergeCell ref="D336:F336"/>
    <mergeCell ref="D309:F309"/>
    <mergeCell ref="G257:I257"/>
    <mergeCell ref="D158:F158"/>
    <mergeCell ref="D280:F280"/>
    <mergeCell ref="D216:F216"/>
    <mergeCell ref="D248:F248"/>
    <mergeCell ref="D187:F187"/>
    <mergeCell ref="D32:F32"/>
    <mergeCell ref="D62:F62"/>
    <mergeCell ref="D128:F128"/>
    <mergeCell ref="D95:F95"/>
    <mergeCell ref="G116:I116"/>
    <mergeCell ref="G346:I346"/>
    <mergeCell ref="G357:I357"/>
    <mergeCell ref="K280:U280"/>
    <mergeCell ref="K336:U336"/>
    <mergeCell ref="G330:I330"/>
    <mergeCell ref="G319:I319"/>
    <mergeCell ref="K328:U332"/>
    <mergeCell ref="K299:U304"/>
    <mergeCell ref="G329:I329"/>
    <mergeCell ref="K309:U309"/>
    <mergeCell ref="G318:I318"/>
    <mergeCell ref="G290:I290"/>
    <mergeCell ref="G299:I299"/>
    <mergeCell ref="G300:I300"/>
    <mergeCell ref="G301:I301"/>
    <mergeCell ref="K386:U387"/>
    <mergeCell ref="Q281:S281"/>
    <mergeCell ref="Q310:S310"/>
    <mergeCell ref="K270:U277"/>
    <mergeCell ref="K128:U128"/>
    <mergeCell ref="K187:U187"/>
    <mergeCell ref="K158:U158"/>
    <mergeCell ref="K209:U214"/>
    <mergeCell ref="Q217:S217"/>
    <mergeCell ref="K149:U156"/>
    <mergeCell ref="Q369:S369"/>
    <mergeCell ref="K357:U358"/>
    <mergeCell ref="K368:U368"/>
    <mergeCell ref="K266:U268"/>
    <mergeCell ref="G168:I168"/>
    <mergeCell ref="G179:I179"/>
    <mergeCell ref="K116:U126"/>
    <mergeCell ref="G149:I149"/>
    <mergeCell ref="Q249:S249"/>
    <mergeCell ref="K238:U246"/>
    <mergeCell ref="K248:U248"/>
  </mergeCells>
  <phoneticPr fontId="11" type="noConversion"/>
  <printOptions horizontalCentered="1"/>
  <pageMargins left="0.59055118110236227" right="0.39370078740157483" top="0.19685039370078741" bottom="0.19685039370078741" header="0.27559055118110237" footer="0.11811023622047245"/>
  <pageSetup paperSize="9" scale="63" fitToHeight="0" orientation="landscape" verticalDpi="300" r:id="rId1"/>
  <rowBreaks count="6" manualBreakCount="6">
    <brk id="61" max="16383" man="1"/>
    <brk id="127" max="16383" man="1"/>
    <brk id="186" max="16383" man="1"/>
    <brk id="247" max="16383" man="1"/>
    <brk id="308" max="16383" man="1"/>
    <brk id="3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aktueller Spieltag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2023-08-11T07:30:04Z</dcterms:modified>
</cp:coreProperties>
</file>